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8" windowHeight="11923"/>
  </bookViews>
  <sheets>
    <sheet name="专项债券项目信息" sheetId="1" r:id="rId1"/>
  </sheets>
  <definedNames>
    <definedName name="_xlnm._FilterDatabase" localSheetId="0" hidden="1">专项债券项目信息!$A$6:$Q$25</definedName>
    <definedName name="_xlnm.Print_Titles" localSheetId="0">专项债券项目信息!$3:6</definedName>
    <definedName name="_xlnm.Print_Area" localSheetId="0">专项债券项目信息!$A$1:$Q$29</definedName>
  </definedNames>
  <calcPr calcId="144525"/>
</workbook>
</file>

<file path=xl/sharedStrings.xml><?xml version="1.0" encoding="utf-8"?>
<sst xmlns="http://schemas.openxmlformats.org/spreadsheetml/2006/main" count="120" uniqueCount="98">
  <si>
    <t>2023年深圳市政府专项债券（四十七至五十五期）项目信息表</t>
  </si>
  <si>
    <t>单位：亿元</t>
  </si>
  <si>
    <t>序号</t>
  </si>
  <si>
    <t>债券信息</t>
  </si>
  <si>
    <t>项目概况</t>
  </si>
  <si>
    <t>项目资金来源</t>
  </si>
  <si>
    <t>预期项目生命周期总收益</t>
  </si>
  <si>
    <t>项目收益对债券本息的覆盖率</t>
  </si>
  <si>
    <t>备注</t>
  </si>
  <si>
    <t>债券名称</t>
  </si>
  <si>
    <t>发行规模</t>
  </si>
  <si>
    <t>项目名称</t>
  </si>
  <si>
    <t>项目单位</t>
  </si>
  <si>
    <t>主管部门</t>
  </si>
  <si>
    <t>项目总投资</t>
  </si>
  <si>
    <t>2023年</t>
  </si>
  <si>
    <t>区划</t>
  </si>
  <si>
    <t>分区规模</t>
  </si>
  <si>
    <t>其中：财政预算拟安排</t>
  </si>
  <si>
    <t>债券融资</t>
  </si>
  <si>
    <t>合计</t>
  </si>
  <si>
    <t>2023年深圳市政府专项债券（四十七期）</t>
  </si>
  <si>
    <t>市本级</t>
  </si>
  <si>
    <t>深圳市城市轨道交通四期调整项目</t>
  </si>
  <si>
    <t>深圳市地铁集团有限公司</t>
  </si>
  <si>
    <t>市轨道办</t>
  </si>
  <si>
    <t>2023年深圳市政府专项债券（四十八期）</t>
  </si>
  <si>
    <t>深圳市城市轨道交通四期项目</t>
  </si>
  <si>
    <t>罗湖区</t>
  </si>
  <si>
    <t>深圳市罗湖区2023年学前教育领域项目</t>
  </si>
  <si>
    <t>罗湖区教育局、罗湖区卫生健康局</t>
  </si>
  <si>
    <t>罗湖区教育局</t>
  </si>
  <si>
    <t>深汕特别合作区</t>
  </si>
  <si>
    <t>深圳市深汕特别合作区深汕锐博特创新产业园</t>
  </si>
  <si>
    <t>广东深汕投资控股集团有限公司</t>
  </si>
  <si>
    <t>深圳市深汕特别合作区科技创新和经济服务局</t>
  </si>
  <si>
    <t>前海</t>
  </si>
  <si>
    <t>深圳市前海深港科技创新生态谷一期（续发）</t>
  </si>
  <si>
    <t>深圳市前海服务集团有限公司</t>
  </si>
  <si>
    <t>前海管理局</t>
  </si>
  <si>
    <t>2023年深圳市政府专项债券（四十九期）</t>
  </si>
  <si>
    <t>深圳市罗湖区2023年文体设施建设工程</t>
  </si>
  <si>
    <t>罗湖区建筑工务署、东门街道办事处</t>
  </si>
  <si>
    <t>罗湖区文化广电旅游体育局</t>
  </si>
  <si>
    <t>深圳市深汕特别合作区临安里保障性租赁住房项目</t>
  </si>
  <si>
    <t>深圳市深汕特别合作区城市建设投资发展有限公司</t>
  </si>
  <si>
    <t>深圳市深汕特别合作区住房建设和水务局</t>
  </si>
  <si>
    <t>2023年深圳市政府专项债券（五十期）</t>
  </si>
  <si>
    <t>福田区</t>
  </si>
  <si>
    <t>深圳市福田区深圳中心城区医疗基础设施提升工程</t>
  </si>
  <si>
    <t>深圳市福田区卫健局</t>
  </si>
  <si>
    <t>深圳市罗湖区2023年医院建设及医疗设备购置项目</t>
  </si>
  <si>
    <t>罗湖区医院集团、罗湖区前期工作管理中心、罗湖区建筑工务署</t>
  </si>
  <si>
    <t>罗湖区卫健局</t>
  </si>
  <si>
    <t>深圳市罗湖区公共体育设施建设项目</t>
  </si>
  <si>
    <t>罗湖区建筑工务署、罗湖区城管和综合执法局</t>
  </si>
  <si>
    <t>南山区</t>
  </si>
  <si>
    <t>深圳市南山区公立医院建设及医疗设备购置项目（打包）</t>
  </si>
  <si>
    <t>深圳市南山区卫生健康局、深圳市南山区建筑工务署</t>
  </si>
  <si>
    <t>深圳市南山区卫生健康局</t>
  </si>
  <si>
    <t>宝安区</t>
  </si>
  <si>
    <t>深圳市宝安区2023年文体建设项目（续发）</t>
  </si>
  <si>
    <t>深圳市宝安区文化广电旅游体育局</t>
  </si>
  <si>
    <t>龙华区</t>
  </si>
  <si>
    <t>深圳市龙华区卫生健康类项目(续发）</t>
  </si>
  <si>
    <t>深圳市龙华区建筑工务署、卫生健康局</t>
  </si>
  <si>
    <t>龙华区卫生健康局</t>
  </si>
  <si>
    <t>2023年深圳市政府专项债券（五十一期）</t>
  </si>
  <si>
    <t>坪山区</t>
  </si>
  <si>
    <t>坪山区公立医院项目</t>
  </si>
  <si>
    <t>深圳市坪山区卫生健康局、深圳市坪山区建筑工务署、深圳市坪山区人民医院、深圳市坪山区妇幼保健院、深圳平乐骨伤科医院、深圳市坪山区中心医院</t>
  </si>
  <si>
    <t>深圳市坪山区卫生健康局</t>
  </si>
  <si>
    <t>2023年深圳市政府专项债券（五十二期）</t>
  </si>
  <si>
    <t>深圳市2023年市管医疗卫生机构设备购置项目</t>
  </si>
  <si>
    <t>深圳市妇幼保健院
中山大学附属第七医院（深圳）
深圳市人民医院
深圳市中医院
深圳市第三人民医院
香港大学深圳医院
深圳市血液中心</t>
  </si>
  <si>
    <t>深圳市卫生健康委</t>
  </si>
  <si>
    <t>深圳市2023年市管医疗卫生机构设备购置项目（第二批，续发）</t>
  </si>
  <si>
    <t>南方医科大学深圳医院</t>
  </si>
  <si>
    <t>南山区公办幼儿园建设项目</t>
  </si>
  <si>
    <t>深圳市南山区建筑工务署</t>
  </si>
  <si>
    <t>深圳市南山区教育局</t>
  </si>
  <si>
    <t>2023年深圳市政府专项债券（五十三期）</t>
  </si>
  <si>
    <t>深圳市科技产业协同创新促进中心项目</t>
  </si>
  <si>
    <t>深圳国家高技术产业创新中心</t>
  </si>
  <si>
    <t>深圳市发展和改革委</t>
  </si>
  <si>
    <t>深圳市南山区留仙洞战略性新兴产业总部基地基础设施建设（集中供冷项目）</t>
  </si>
  <si>
    <t>深圳市南山区国有资产监督管理局</t>
  </si>
  <si>
    <t>深港科技创新合作区深方园区首批项目</t>
  </si>
  <si>
    <t>深圳深港科技创新合作区发展有限公司</t>
  </si>
  <si>
    <t>国资委</t>
  </si>
  <si>
    <t>2023年深圳市政府专项债券（五十四期）</t>
  </si>
  <si>
    <t>龙岗区</t>
  </si>
  <si>
    <t>深圳市龙岗区2023年产业园区基础设施项目</t>
  </si>
  <si>
    <t>深圳市龙岗区城市建设投资集团有限公司、深圳市龙岗区产业投资服务集团有限公司、深圳市龙岗区投资控股集团有限公司</t>
  </si>
  <si>
    <t>深圳市龙岗区国有资产监督管理局</t>
  </si>
  <si>
    <t>2023年深圳市政府专项债券（五十五期）</t>
  </si>
  <si>
    <t>深圳市南山区科技创新中心（六街坊）</t>
  </si>
  <si>
    <t>深圳市南山区科技创新局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</si>
</sst>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SimSun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SimSun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17" fillId="7" borderId="5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4" borderId="10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13" borderId="9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vertical="center" wrapText="true"/>
    </xf>
    <xf numFmtId="176" fontId="9" fillId="0" borderId="1" xfId="0" applyNumberFormat="true" applyFont="true" applyFill="true" applyBorder="true" applyAlignment="true">
      <alignment vertical="center" wrapText="true"/>
    </xf>
    <xf numFmtId="176" fontId="1" fillId="0" borderId="1" xfId="0" applyNumberFormat="true" applyFont="true" applyFill="true" applyBorder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9"/>
  <sheetViews>
    <sheetView tabSelected="1" view="pageBreakPreview" zoomScale="85" zoomScaleNormal="70" zoomScaleSheetLayoutView="85" workbookViewId="0">
      <pane ySplit="7" topLeftCell="A25" activePane="bottomLeft" state="frozen"/>
      <selection/>
      <selection pane="bottomLeft" activeCell="B29" sqref="B29"/>
    </sheetView>
  </sheetViews>
  <sheetFormatPr defaultColWidth="9.77391304347826" defaultRowHeight="13.65"/>
  <cols>
    <col min="1" max="1" width="6.88695652173913" style="4" customWidth="true"/>
    <col min="2" max="2" width="23.5739130434783" style="5" customWidth="true"/>
    <col min="3" max="3" width="11.7652173913043" style="4" customWidth="true"/>
    <col min="4" max="4" width="12.704347826087" style="5" customWidth="true"/>
    <col min="5" max="5" width="9.51304347826087" style="4" customWidth="true"/>
    <col min="6" max="6" width="22.895652173913" style="5" customWidth="true"/>
    <col min="7" max="7" width="28.9739130434783" style="5" customWidth="true"/>
    <col min="8" max="8" width="19.6695652173913" style="5" customWidth="true"/>
    <col min="9" max="16" width="9.65217391304348" style="4" customWidth="true"/>
    <col min="17" max="17" width="4.11304347826087" style="5" customWidth="true"/>
    <col min="18" max="16384" width="9.77391304347826" style="6"/>
  </cols>
  <sheetData>
    <row r="1" s="1" customFormat="true" ht="14.25" customHeight="true" spans="1:17">
      <c r="A1" s="4"/>
      <c r="B1" s="7"/>
      <c r="C1" s="7"/>
      <c r="D1" s="7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5"/>
    </row>
    <row r="2" ht="42" customHeight="true" spans="1:17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9.95" customHeight="true" spans="1:17">
      <c r="A3" s="9"/>
      <c r="B3" s="10"/>
      <c r="C3" s="9"/>
      <c r="D3" s="10"/>
      <c r="E3" s="9"/>
      <c r="P3" s="25" t="s">
        <v>1</v>
      </c>
      <c r="Q3" s="25"/>
    </row>
    <row r="4" ht="31.05" customHeight="true" spans="1:17">
      <c r="A4" s="11" t="s">
        <v>2</v>
      </c>
      <c r="B4" s="12" t="s">
        <v>3</v>
      </c>
      <c r="C4" s="12"/>
      <c r="D4" s="12"/>
      <c r="E4" s="12"/>
      <c r="F4" s="12" t="s">
        <v>4</v>
      </c>
      <c r="G4" s="12"/>
      <c r="H4" s="12"/>
      <c r="I4" s="12" t="s">
        <v>5</v>
      </c>
      <c r="J4" s="12"/>
      <c r="K4" s="12"/>
      <c r="L4" s="12"/>
      <c r="M4" s="12"/>
      <c r="N4" s="12"/>
      <c r="O4" s="12" t="s">
        <v>6</v>
      </c>
      <c r="P4" s="12" t="s">
        <v>7</v>
      </c>
      <c r="Q4" s="12" t="s">
        <v>8</v>
      </c>
    </row>
    <row r="5" ht="31.05" customHeight="true" spans="1:17">
      <c r="A5" s="11"/>
      <c r="B5" s="12" t="s">
        <v>9</v>
      </c>
      <c r="C5" s="13" t="s">
        <v>10</v>
      </c>
      <c r="D5" s="12"/>
      <c r="E5" s="12"/>
      <c r="F5" s="12" t="s">
        <v>11</v>
      </c>
      <c r="G5" s="12" t="s">
        <v>12</v>
      </c>
      <c r="H5" s="12" t="s">
        <v>13</v>
      </c>
      <c r="I5" s="13" t="s">
        <v>14</v>
      </c>
      <c r="J5" s="12"/>
      <c r="K5" s="12"/>
      <c r="L5" s="13" t="s">
        <v>15</v>
      </c>
      <c r="M5" s="12"/>
      <c r="N5" s="12"/>
      <c r="O5" s="12"/>
      <c r="P5" s="12"/>
      <c r="Q5" s="12"/>
    </row>
    <row r="6" ht="63.35" spans="1:17">
      <c r="A6" s="11"/>
      <c r="B6" s="12"/>
      <c r="C6" s="14"/>
      <c r="D6" s="12" t="s">
        <v>16</v>
      </c>
      <c r="E6" s="12" t="s">
        <v>17</v>
      </c>
      <c r="F6" s="12"/>
      <c r="G6" s="12"/>
      <c r="H6" s="12"/>
      <c r="I6" s="14"/>
      <c r="J6" s="12" t="s">
        <v>18</v>
      </c>
      <c r="K6" s="12" t="s">
        <v>19</v>
      </c>
      <c r="L6" s="14"/>
      <c r="M6" s="12" t="s">
        <v>18</v>
      </c>
      <c r="N6" s="12" t="s">
        <v>19</v>
      </c>
      <c r="O6" s="12"/>
      <c r="P6" s="12"/>
      <c r="Q6" s="12"/>
    </row>
    <row r="7" s="2" customFormat="true" ht="36" customHeight="true" spans="1:17">
      <c r="A7" s="15"/>
      <c r="B7" s="16" t="s">
        <v>20</v>
      </c>
      <c r="C7" s="16">
        <f>SUM(C8:C29)</f>
        <v>54.6146</v>
      </c>
      <c r="D7" s="16"/>
      <c r="E7" s="16">
        <f>SUM(E8:E29)</f>
        <v>54.6146</v>
      </c>
      <c r="F7" s="18"/>
      <c r="G7" s="18"/>
      <c r="H7" s="18"/>
      <c r="I7" s="23">
        <f>SUM(I8:I25)</f>
        <v>2441.33425897424</v>
      </c>
      <c r="J7" s="23">
        <f t="shared" ref="J7:O7" si="0">SUM(J8:J25)</f>
        <v>1280.93055897424</v>
      </c>
      <c r="K7" s="23">
        <f t="shared" si="0"/>
        <v>848.1696</v>
      </c>
      <c r="L7" s="23">
        <f t="shared" si="0"/>
        <v>254.8912468</v>
      </c>
      <c r="M7" s="23">
        <f t="shared" si="0"/>
        <v>40.6731468</v>
      </c>
      <c r="N7" s="23">
        <f t="shared" si="0"/>
        <v>142.9803</v>
      </c>
      <c r="O7" s="23">
        <f t="shared" si="0"/>
        <v>1955.16330156485</v>
      </c>
      <c r="P7" s="26"/>
      <c r="Q7" s="23"/>
    </row>
    <row r="8" s="3" customFormat="true" ht="31.7" spans="1:17">
      <c r="A8" s="15">
        <v>1</v>
      </c>
      <c r="B8" s="15" t="s">
        <v>21</v>
      </c>
      <c r="C8" s="15">
        <v>5</v>
      </c>
      <c r="D8" s="15" t="s">
        <v>22</v>
      </c>
      <c r="E8" s="15">
        <v>5</v>
      </c>
      <c r="F8" s="15" t="s">
        <v>23</v>
      </c>
      <c r="G8" s="15" t="s">
        <v>24</v>
      </c>
      <c r="H8" s="15" t="s">
        <v>25</v>
      </c>
      <c r="I8" s="24">
        <v>686.27</v>
      </c>
      <c r="J8" s="24">
        <v>316.48</v>
      </c>
      <c r="K8" s="24">
        <v>298.09</v>
      </c>
      <c r="L8" s="24">
        <v>91.61</v>
      </c>
      <c r="M8" s="24">
        <v>19.7</v>
      </c>
      <c r="N8" s="24">
        <v>70</v>
      </c>
      <c r="O8" s="24">
        <v>643.04</v>
      </c>
      <c r="P8" s="24">
        <v>1.55</v>
      </c>
      <c r="Q8" s="27"/>
    </row>
    <row r="9" s="3" customFormat="true" ht="31.7" spans="1:17">
      <c r="A9" s="15">
        <v>2</v>
      </c>
      <c r="B9" s="15" t="s">
        <v>26</v>
      </c>
      <c r="C9" s="15">
        <f>SUM(E9:E12)</f>
        <v>4.52</v>
      </c>
      <c r="D9" s="15" t="s">
        <v>22</v>
      </c>
      <c r="E9" s="15">
        <v>3</v>
      </c>
      <c r="F9" s="15" t="s">
        <v>27</v>
      </c>
      <c r="G9" s="15" t="s">
        <v>24</v>
      </c>
      <c r="H9" s="15" t="s">
        <v>25</v>
      </c>
      <c r="I9" s="24">
        <v>1181.6</v>
      </c>
      <c r="J9" s="24">
        <v>656.86</v>
      </c>
      <c r="K9" s="24">
        <v>336.8</v>
      </c>
      <c r="L9" s="24">
        <v>84.83</v>
      </c>
      <c r="M9" s="24">
        <v>0</v>
      </c>
      <c r="N9" s="24">
        <v>20</v>
      </c>
      <c r="O9" s="24">
        <v>680.56</v>
      </c>
      <c r="P9" s="24">
        <v>1.27</v>
      </c>
      <c r="Q9" s="27"/>
    </row>
    <row r="10" s="3" customFormat="true" ht="31.7" spans="1:17">
      <c r="A10" s="15"/>
      <c r="B10" s="15"/>
      <c r="C10" s="15"/>
      <c r="D10" s="15" t="s">
        <v>28</v>
      </c>
      <c r="E10" s="15">
        <v>0.22</v>
      </c>
      <c r="F10" s="19" t="s">
        <v>29</v>
      </c>
      <c r="G10" s="20" t="s">
        <v>30</v>
      </c>
      <c r="H10" s="19" t="s">
        <v>31</v>
      </c>
      <c r="I10" s="24">
        <v>1.2287</v>
      </c>
      <c r="J10" s="24">
        <v>0.6687</v>
      </c>
      <c r="K10" s="24">
        <v>0.56</v>
      </c>
      <c r="L10" s="24">
        <v>0.5074</v>
      </c>
      <c r="M10" s="24">
        <v>0.1074</v>
      </c>
      <c r="N10" s="24">
        <v>0.4</v>
      </c>
      <c r="O10" s="24">
        <v>1.0324</v>
      </c>
      <c r="P10" s="24">
        <v>1.47</v>
      </c>
      <c r="Q10" s="28"/>
    </row>
    <row r="11" s="3" customFormat="true" ht="47.5" spans="1:17">
      <c r="A11" s="15"/>
      <c r="B11" s="15"/>
      <c r="C11" s="15"/>
      <c r="D11" s="15" t="s">
        <v>32</v>
      </c>
      <c r="E11" s="15">
        <v>0.5</v>
      </c>
      <c r="F11" s="15" t="s">
        <v>33</v>
      </c>
      <c r="G11" s="17" t="s">
        <v>34</v>
      </c>
      <c r="H11" s="17" t="s">
        <v>35</v>
      </c>
      <c r="I11" s="24">
        <v>24.4</v>
      </c>
      <c r="J11" s="24">
        <v>0</v>
      </c>
      <c r="K11" s="24">
        <v>3</v>
      </c>
      <c r="L11" s="24">
        <v>0.5</v>
      </c>
      <c r="M11" s="24">
        <v>0</v>
      </c>
      <c r="N11" s="24">
        <v>3.1</v>
      </c>
      <c r="O11" s="24">
        <v>28.49</v>
      </c>
      <c r="P11" s="24">
        <v>4.03</v>
      </c>
      <c r="Q11" s="29"/>
    </row>
    <row r="12" s="3" customFormat="true" ht="31.7" spans="1:17">
      <c r="A12" s="15"/>
      <c r="B12" s="15"/>
      <c r="C12" s="15"/>
      <c r="D12" s="17" t="s">
        <v>36</v>
      </c>
      <c r="E12" s="15">
        <v>0.8</v>
      </c>
      <c r="F12" s="15" t="s">
        <v>37</v>
      </c>
      <c r="G12" s="17" t="s">
        <v>38</v>
      </c>
      <c r="H12" s="17" t="s">
        <v>39</v>
      </c>
      <c r="I12" s="24">
        <v>33.5373</v>
      </c>
      <c r="J12" s="24">
        <v>0</v>
      </c>
      <c r="K12" s="24">
        <v>14.2</v>
      </c>
      <c r="L12" s="24">
        <v>2.9647</v>
      </c>
      <c r="M12" s="24">
        <v>0</v>
      </c>
      <c r="N12" s="24">
        <v>0.8</v>
      </c>
      <c r="O12" s="24">
        <v>24.2784</v>
      </c>
      <c r="P12" s="24">
        <v>1.42</v>
      </c>
      <c r="Q12" s="27"/>
    </row>
    <row r="13" s="3" customFormat="true" ht="31.7" spans="1:17">
      <c r="A13" s="15">
        <v>3</v>
      </c>
      <c r="B13" s="15" t="s">
        <v>40</v>
      </c>
      <c r="C13" s="15">
        <f>SUM(E13:E14)</f>
        <v>3.24</v>
      </c>
      <c r="D13" s="15" t="s">
        <v>28</v>
      </c>
      <c r="E13" s="15">
        <v>2.84</v>
      </c>
      <c r="F13" s="15" t="s">
        <v>41</v>
      </c>
      <c r="G13" s="17" t="s">
        <v>42</v>
      </c>
      <c r="H13" s="17" t="s">
        <v>43</v>
      </c>
      <c r="I13" s="24">
        <v>26.1016</v>
      </c>
      <c r="J13" s="24">
        <v>18.5716</v>
      </c>
      <c r="K13" s="24">
        <v>7.53</v>
      </c>
      <c r="L13" s="24">
        <v>7.7229</v>
      </c>
      <c r="M13" s="24">
        <v>3.2729</v>
      </c>
      <c r="N13" s="24">
        <v>4.45</v>
      </c>
      <c r="O13" s="24">
        <v>14.6151</v>
      </c>
      <c r="P13" s="24">
        <v>1.33</v>
      </c>
      <c r="Q13" s="27"/>
    </row>
    <row r="14" s="3" customFormat="true" ht="47.5" spans="1:17">
      <c r="A14" s="15"/>
      <c r="B14" s="15"/>
      <c r="C14" s="15"/>
      <c r="D14" s="15" t="s">
        <v>32</v>
      </c>
      <c r="E14" s="15">
        <v>0.4</v>
      </c>
      <c r="F14" s="15" t="s">
        <v>44</v>
      </c>
      <c r="G14" s="20" t="s">
        <v>45</v>
      </c>
      <c r="H14" s="19" t="s">
        <v>46</v>
      </c>
      <c r="I14" s="24">
        <v>8.64</v>
      </c>
      <c r="J14" s="24">
        <v>0</v>
      </c>
      <c r="K14" s="24">
        <v>4.5</v>
      </c>
      <c r="L14" s="24">
        <v>1.2</v>
      </c>
      <c r="M14" s="24">
        <v>0</v>
      </c>
      <c r="N14" s="24">
        <v>1.2</v>
      </c>
      <c r="O14" s="24">
        <v>8.73</v>
      </c>
      <c r="P14" s="24">
        <v>1.31</v>
      </c>
      <c r="Q14" s="27"/>
    </row>
    <row r="15" s="3" customFormat="true" ht="47.5" spans="1:17">
      <c r="A15" s="15">
        <v>4</v>
      </c>
      <c r="B15" s="15" t="s">
        <v>47</v>
      </c>
      <c r="C15" s="15">
        <f>SUM(E15:E20)</f>
        <v>18.58</v>
      </c>
      <c r="D15" s="15" t="s">
        <v>48</v>
      </c>
      <c r="E15" s="15">
        <v>3.04</v>
      </c>
      <c r="F15" s="15" t="s">
        <v>49</v>
      </c>
      <c r="G15" s="15" t="s">
        <v>50</v>
      </c>
      <c r="H15" s="15" t="s">
        <v>50</v>
      </c>
      <c r="I15" s="24">
        <v>35.653</v>
      </c>
      <c r="J15" s="24">
        <v>28.4438</v>
      </c>
      <c r="K15" s="24">
        <v>7.2092</v>
      </c>
      <c r="L15" s="24">
        <f>M15+N15</f>
        <v>7.935</v>
      </c>
      <c r="M15" s="24">
        <v>2.445</v>
      </c>
      <c r="N15" s="24">
        <v>5.49</v>
      </c>
      <c r="O15" s="24">
        <v>36.5235</v>
      </c>
      <c r="P15" s="24">
        <v>1.78</v>
      </c>
      <c r="Q15" s="28"/>
    </row>
    <row r="16" s="3" customFormat="true" ht="47.5" spans="1:17">
      <c r="A16" s="15"/>
      <c r="B16" s="15"/>
      <c r="C16" s="15"/>
      <c r="D16" s="15" t="s">
        <v>28</v>
      </c>
      <c r="E16" s="15">
        <v>1.76</v>
      </c>
      <c r="F16" s="15" t="s">
        <v>51</v>
      </c>
      <c r="G16" s="20" t="s">
        <v>52</v>
      </c>
      <c r="H16" s="19" t="s">
        <v>53</v>
      </c>
      <c r="I16" s="24">
        <v>67.1438</v>
      </c>
      <c r="J16" s="24">
        <v>47.0638</v>
      </c>
      <c r="K16" s="24">
        <v>20.08</v>
      </c>
      <c r="L16" s="24">
        <v>8.335</v>
      </c>
      <c r="M16" s="24">
        <v>3.555</v>
      </c>
      <c r="N16" s="24">
        <v>4.78</v>
      </c>
      <c r="O16" s="24">
        <v>46.6037</v>
      </c>
      <c r="P16" s="24">
        <v>1.58</v>
      </c>
      <c r="Q16" s="27"/>
    </row>
    <row r="17" s="3" customFormat="true" ht="31.7" spans="1:17">
      <c r="A17" s="15"/>
      <c r="B17" s="15"/>
      <c r="C17" s="15"/>
      <c r="D17" s="15" t="s">
        <v>28</v>
      </c>
      <c r="E17" s="15">
        <v>1.6</v>
      </c>
      <c r="F17" s="19" t="s">
        <v>54</v>
      </c>
      <c r="G17" s="20" t="s">
        <v>55</v>
      </c>
      <c r="H17" s="19" t="s">
        <v>31</v>
      </c>
      <c r="I17" s="24">
        <v>4.96885897424</v>
      </c>
      <c r="J17" s="24">
        <v>3.36885897424</v>
      </c>
      <c r="K17" s="24">
        <v>1.6</v>
      </c>
      <c r="L17" s="24">
        <v>2.2363468</v>
      </c>
      <c r="M17" s="24">
        <v>0.6363468</v>
      </c>
      <c r="N17" s="24">
        <v>1.6</v>
      </c>
      <c r="O17" s="24">
        <v>2.978838932605</v>
      </c>
      <c r="P17" s="24">
        <v>1.31</v>
      </c>
      <c r="Q17" s="27"/>
    </row>
    <row r="18" s="3" customFormat="true" ht="47.5" spans="1:17">
      <c r="A18" s="15"/>
      <c r="B18" s="15"/>
      <c r="C18" s="15"/>
      <c r="D18" s="15" t="s">
        <v>56</v>
      </c>
      <c r="E18" s="21">
        <v>2.84</v>
      </c>
      <c r="F18" s="22" t="s">
        <v>57</v>
      </c>
      <c r="G18" s="20" t="s">
        <v>58</v>
      </c>
      <c r="H18" s="19" t="s">
        <v>59</v>
      </c>
      <c r="I18" s="24">
        <v>71.535</v>
      </c>
      <c r="J18" s="24">
        <v>47.25</v>
      </c>
      <c r="K18" s="24">
        <v>24.285</v>
      </c>
      <c r="L18" s="24">
        <v>8.78</v>
      </c>
      <c r="M18" s="24">
        <v>1.94</v>
      </c>
      <c r="N18" s="24">
        <v>4.34</v>
      </c>
      <c r="O18" s="24">
        <v>42.72</v>
      </c>
      <c r="P18" s="24">
        <v>1.36</v>
      </c>
      <c r="Q18" s="27"/>
    </row>
    <row r="19" s="3" customFormat="true" ht="31.7" spans="1:17">
      <c r="A19" s="15"/>
      <c r="B19" s="15"/>
      <c r="C19" s="15"/>
      <c r="D19" s="15" t="s">
        <v>60</v>
      </c>
      <c r="E19" s="15">
        <v>6.94</v>
      </c>
      <c r="F19" s="15" t="s">
        <v>61</v>
      </c>
      <c r="G19" s="15" t="s">
        <v>62</v>
      </c>
      <c r="H19" s="15" t="s">
        <v>62</v>
      </c>
      <c r="I19" s="24">
        <v>60.3</v>
      </c>
      <c r="J19" s="24">
        <v>41.36</v>
      </c>
      <c r="K19" s="24">
        <v>18.94</v>
      </c>
      <c r="L19" s="24">
        <v>8.86</v>
      </c>
      <c r="M19" s="24">
        <v>1.92</v>
      </c>
      <c r="N19" s="24">
        <v>6.94</v>
      </c>
      <c r="O19" s="24">
        <v>34.37</v>
      </c>
      <c r="P19" s="24">
        <v>1.34</v>
      </c>
      <c r="Q19" s="15"/>
    </row>
    <row r="20" s="3" customFormat="true" ht="31.7" spans="1:17">
      <c r="A20" s="15"/>
      <c r="B20" s="15"/>
      <c r="C20" s="15"/>
      <c r="D20" s="15" t="s">
        <v>63</v>
      </c>
      <c r="E20" s="15">
        <v>2.4</v>
      </c>
      <c r="F20" s="15" t="s">
        <v>64</v>
      </c>
      <c r="G20" s="20" t="s">
        <v>65</v>
      </c>
      <c r="H20" s="19" t="s">
        <v>66</v>
      </c>
      <c r="I20" s="24">
        <v>115.317</v>
      </c>
      <c r="J20" s="24">
        <v>64.984</v>
      </c>
      <c r="K20" s="24">
        <v>50.333</v>
      </c>
      <c r="L20" s="24">
        <v>10.664</v>
      </c>
      <c r="M20" s="24">
        <v>4.554</v>
      </c>
      <c r="N20" s="24">
        <v>6.11</v>
      </c>
      <c r="O20" s="24">
        <v>138.828</v>
      </c>
      <c r="P20" s="24">
        <v>2.05</v>
      </c>
      <c r="Q20" s="30"/>
    </row>
    <row r="21" s="3" customFormat="true" ht="95.05" spans="1:17">
      <c r="A21" s="15">
        <v>5</v>
      </c>
      <c r="B21" s="15" t="s">
        <v>67</v>
      </c>
      <c r="C21" s="15">
        <v>2.63</v>
      </c>
      <c r="D21" s="15" t="s">
        <v>68</v>
      </c>
      <c r="E21" s="15">
        <v>2.63</v>
      </c>
      <c r="F21" s="15" t="s">
        <v>69</v>
      </c>
      <c r="G21" s="20" t="s">
        <v>70</v>
      </c>
      <c r="H21" s="19" t="s">
        <v>71</v>
      </c>
      <c r="I21" s="24">
        <v>80.07</v>
      </c>
      <c r="J21" s="24">
        <v>40.8</v>
      </c>
      <c r="K21" s="24">
        <v>39.27</v>
      </c>
      <c r="L21" s="24">
        <v>9.39</v>
      </c>
      <c r="M21" s="24">
        <v>1.08</v>
      </c>
      <c r="N21" s="24">
        <v>8.31</v>
      </c>
      <c r="O21" s="24">
        <v>114.05</v>
      </c>
      <c r="P21" s="24">
        <v>1.52</v>
      </c>
      <c r="Q21" s="31"/>
    </row>
    <row r="22" s="3" customFormat="true" ht="126.7" spans="1:17">
      <c r="A22" s="15">
        <v>6</v>
      </c>
      <c r="B22" s="15" t="s">
        <v>72</v>
      </c>
      <c r="C22" s="15">
        <f>SUM(E22:E24)</f>
        <v>3.8946</v>
      </c>
      <c r="D22" s="15" t="s">
        <v>22</v>
      </c>
      <c r="E22" s="15">
        <v>2.6259</v>
      </c>
      <c r="F22" s="15" t="s">
        <v>73</v>
      </c>
      <c r="G22" s="17" t="s">
        <v>74</v>
      </c>
      <c r="H22" s="17" t="s">
        <v>75</v>
      </c>
      <c r="I22" s="24">
        <v>28.1685</v>
      </c>
      <c r="J22" s="24">
        <v>13.2148</v>
      </c>
      <c r="K22" s="24">
        <v>14.9537</v>
      </c>
      <c r="L22" s="24">
        <v>4.6691</v>
      </c>
      <c r="M22" s="24">
        <v>1.0775</v>
      </c>
      <c r="N22" s="24">
        <v>3.5916</v>
      </c>
      <c r="O22" s="24">
        <v>92.5042</v>
      </c>
      <c r="P22" s="24">
        <v>4.7</v>
      </c>
      <c r="Q22" s="27"/>
    </row>
    <row r="23" s="3" customFormat="true" ht="47.5" spans="1:17">
      <c r="A23" s="15"/>
      <c r="B23" s="15"/>
      <c r="C23" s="15"/>
      <c r="D23" s="15" t="s">
        <v>22</v>
      </c>
      <c r="E23" s="15">
        <v>0.6187</v>
      </c>
      <c r="F23" s="15" t="s">
        <v>76</v>
      </c>
      <c r="G23" s="17" t="s">
        <v>77</v>
      </c>
      <c r="H23" s="17" t="s">
        <v>75</v>
      </c>
      <c r="I23" s="24">
        <v>0.8337</v>
      </c>
      <c r="J23" s="24">
        <v>0.215</v>
      </c>
      <c r="K23" s="24">
        <v>0.6187</v>
      </c>
      <c r="L23" s="24">
        <v>0.8337</v>
      </c>
      <c r="M23" s="24">
        <v>0.215</v>
      </c>
      <c r="N23" s="24">
        <v>0.6187</v>
      </c>
      <c r="O23" s="24">
        <v>11.0991626322446</v>
      </c>
      <c r="P23" s="24">
        <v>13.71</v>
      </c>
      <c r="Q23" s="27"/>
    </row>
    <row r="24" s="3" customFormat="true" ht="31.7" spans="1:17">
      <c r="A24" s="15"/>
      <c r="B24" s="15"/>
      <c r="C24" s="15"/>
      <c r="D24" s="15" t="s">
        <v>56</v>
      </c>
      <c r="E24" s="21">
        <v>0.65</v>
      </c>
      <c r="F24" s="22" t="s">
        <v>78</v>
      </c>
      <c r="G24" s="20" t="s">
        <v>79</v>
      </c>
      <c r="H24" s="19" t="s">
        <v>80</v>
      </c>
      <c r="I24" s="24">
        <v>2.85</v>
      </c>
      <c r="J24" s="24">
        <v>1.65</v>
      </c>
      <c r="K24" s="24">
        <v>1.2</v>
      </c>
      <c r="L24" s="24">
        <v>0.82</v>
      </c>
      <c r="M24" s="24">
        <v>0.17</v>
      </c>
      <c r="N24" s="24">
        <v>0.65</v>
      </c>
      <c r="O24" s="24">
        <v>1.94</v>
      </c>
      <c r="P24" s="24">
        <v>1.27</v>
      </c>
      <c r="Q24" s="27"/>
    </row>
    <row r="25" s="3" customFormat="true" ht="31.7" spans="1:17">
      <c r="A25" s="15">
        <v>7</v>
      </c>
      <c r="B25" s="15" t="s">
        <v>81</v>
      </c>
      <c r="C25" s="15">
        <f>SUM(E25:E27)</f>
        <v>3.57</v>
      </c>
      <c r="D25" s="15" t="s">
        <v>22</v>
      </c>
      <c r="E25" s="15">
        <v>0.27</v>
      </c>
      <c r="F25" s="15" t="s">
        <v>82</v>
      </c>
      <c r="G25" s="17" t="s">
        <v>83</v>
      </c>
      <c r="H25" s="17" t="s">
        <v>84</v>
      </c>
      <c r="I25" s="24">
        <v>12.7168</v>
      </c>
      <c r="J25" s="24">
        <v>0</v>
      </c>
      <c r="K25" s="24">
        <v>5</v>
      </c>
      <c r="L25" s="24">
        <v>3.0331</v>
      </c>
      <c r="M25" s="24">
        <v>0</v>
      </c>
      <c r="N25" s="24">
        <v>0.6</v>
      </c>
      <c r="O25" s="24">
        <v>32.8</v>
      </c>
      <c r="P25" s="24">
        <v>4.77</v>
      </c>
      <c r="Q25" s="27"/>
    </row>
    <row r="26" ht="63.35" spans="1:16">
      <c r="A26" s="15"/>
      <c r="B26" s="15"/>
      <c r="C26" s="15"/>
      <c r="D26" s="15" t="s">
        <v>56</v>
      </c>
      <c r="E26" s="21">
        <v>1.4</v>
      </c>
      <c r="F26" s="15" t="s">
        <v>85</v>
      </c>
      <c r="G26" s="20" t="s">
        <v>79</v>
      </c>
      <c r="H26" s="19" t="s">
        <v>86</v>
      </c>
      <c r="I26" s="24">
        <v>4.61</v>
      </c>
      <c r="J26" s="24">
        <v>0</v>
      </c>
      <c r="K26" s="24">
        <v>1.4</v>
      </c>
      <c r="L26" s="24">
        <v>2.3</v>
      </c>
      <c r="M26" s="24">
        <v>0</v>
      </c>
      <c r="N26" s="24">
        <v>1.4</v>
      </c>
      <c r="O26" s="24">
        <v>3.15</v>
      </c>
      <c r="P26" s="24">
        <v>1.67</v>
      </c>
    </row>
    <row r="27" ht="31.7" spans="1:16">
      <c r="A27" s="15"/>
      <c r="B27" s="15"/>
      <c r="C27" s="15"/>
      <c r="D27" s="15" t="s">
        <v>22</v>
      </c>
      <c r="E27" s="15">
        <v>1.9</v>
      </c>
      <c r="F27" s="15" t="s">
        <v>87</v>
      </c>
      <c r="G27" s="15" t="s">
        <v>88</v>
      </c>
      <c r="H27" s="15" t="s">
        <v>89</v>
      </c>
      <c r="I27" s="24">
        <v>22.72</v>
      </c>
      <c r="J27" s="24">
        <v>0</v>
      </c>
      <c r="K27" s="24">
        <v>13.7</v>
      </c>
      <c r="L27" s="24">
        <v>5.5</v>
      </c>
      <c r="M27" s="24">
        <v>0</v>
      </c>
      <c r="N27" s="24">
        <v>5.3</v>
      </c>
      <c r="O27" s="24">
        <v>31.99</v>
      </c>
      <c r="P27" s="24">
        <v>1.6</v>
      </c>
    </row>
    <row r="28" ht="79.2" spans="1:17">
      <c r="A28" s="15">
        <v>8</v>
      </c>
      <c r="B28" s="15" t="s">
        <v>90</v>
      </c>
      <c r="C28" s="15">
        <v>6.38</v>
      </c>
      <c r="D28" s="15" t="s">
        <v>91</v>
      </c>
      <c r="E28" s="15">
        <v>6.38</v>
      </c>
      <c r="F28" s="15" t="s">
        <v>92</v>
      </c>
      <c r="G28" s="20" t="s">
        <v>93</v>
      </c>
      <c r="H28" s="19" t="s">
        <v>94</v>
      </c>
      <c r="I28" s="24">
        <v>192.146836834069</v>
      </c>
      <c r="J28" s="24">
        <v>173.766836834069</v>
      </c>
      <c r="K28" s="24">
        <v>18.38</v>
      </c>
      <c r="L28" s="24">
        <v>42.1619899663194</v>
      </c>
      <c r="M28" s="24">
        <v>30.7819899663194</v>
      </c>
      <c r="N28" s="24">
        <v>11.38</v>
      </c>
      <c r="O28" s="24">
        <f>496429.42079408/10000</f>
        <v>49.642942079408</v>
      </c>
      <c r="P28" s="24">
        <v>1.85846191724379</v>
      </c>
      <c r="Q28" s="15"/>
    </row>
    <row r="29" ht="31.7" spans="1:16">
      <c r="A29" s="15">
        <v>9</v>
      </c>
      <c r="B29" s="15" t="s">
        <v>95</v>
      </c>
      <c r="C29" s="15">
        <v>6.8</v>
      </c>
      <c r="D29" s="15" t="s">
        <v>56</v>
      </c>
      <c r="E29" s="21">
        <v>6.8</v>
      </c>
      <c r="F29" s="15" t="s">
        <v>96</v>
      </c>
      <c r="G29" s="20" t="s">
        <v>79</v>
      </c>
      <c r="H29" s="19" t="s">
        <v>97</v>
      </c>
      <c r="I29" s="24">
        <v>104.79</v>
      </c>
      <c r="J29" s="24">
        <v>72.39</v>
      </c>
      <c r="K29" s="24">
        <v>32.4</v>
      </c>
      <c r="L29" s="24">
        <v>12.3</v>
      </c>
      <c r="M29" s="24">
        <v>0.8</v>
      </c>
      <c r="N29" s="24">
        <v>11.5</v>
      </c>
      <c r="O29" s="24">
        <v>85.62</v>
      </c>
      <c r="P29" s="24">
        <v>1.77</v>
      </c>
    </row>
  </sheetData>
  <mergeCells count="31">
    <mergeCell ref="A2:Q2"/>
    <mergeCell ref="P3:Q3"/>
    <mergeCell ref="B4:E4"/>
    <mergeCell ref="F4:H4"/>
    <mergeCell ref="I4:N4"/>
    <mergeCell ref="C5:E5"/>
    <mergeCell ref="I5:K5"/>
    <mergeCell ref="L5:N5"/>
    <mergeCell ref="A4:A6"/>
    <mergeCell ref="A9:A12"/>
    <mergeCell ref="A13:A14"/>
    <mergeCell ref="A15:A20"/>
    <mergeCell ref="A22:A24"/>
    <mergeCell ref="A25:A27"/>
    <mergeCell ref="B5:B6"/>
    <mergeCell ref="B9:B12"/>
    <mergeCell ref="B13:B14"/>
    <mergeCell ref="B15:B20"/>
    <mergeCell ref="B22:B24"/>
    <mergeCell ref="B25:B27"/>
    <mergeCell ref="C9:C12"/>
    <mergeCell ref="C13:C14"/>
    <mergeCell ref="C15:C20"/>
    <mergeCell ref="C22:C24"/>
    <mergeCell ref="C25:C27"/>
    <mergeCell ref="F5:F6"/>
    <mergeCell ref="G5:G6"/>
    <mergeCell ref="H5:H6"/>
    <mergeCell ref="O4:O6"/>
    <mergeCell ref="P4:P6"/>
    <mergeCell ref="Q4:Q6"/>
  </mergeCells>
  <printOptions horizontalCentered="true"/>
  <pageMargins left="0.393055555555556" right="0.393055555555556" top="0.472222222222222" bottom="0.275" header="0.196527777777778" footer="0.196527777777778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lishuyan</cp:lastModifiedBy>
  <dcterms:created xsi:type="dcterms:W3CDTF">2019-07-07T12:43:00Z</dcterms:created>
  <cp:lastPrinted>2021-06-16T20:00:00Z</cp:lastPrinted>
  <dcterms:modified xsi:type="dcterms:W3CDTF">2023-08-21T15:48:57Z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7BFAD3AF0599465EBB8F1950B2F55CF6</vt:lpwstr>
  </property>
</Properties>
</file>