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8" windowHeight="11923"/>
  </bookViews>
  <sheets>
    <sheet name="专项债券项目信息" sheetId="1" r:id="rId1"/>
  </sheets>
  <definedNames>
    <definedName name="_xlnm._FilterDatabase" localSheetId="0" hidden="1">专项债券项目信息!$A$6:$Q$29</definedName>
    <definedName name="_xlnm.Print_Titles" localSheetId="0">专项债券项目信息!$3:6</definedName>
  </definedNames>
  <calcPr calcId="144525"/>
</workbook>
</file>

<file path=xl/sharedStrings.xml><?xml version="1.0" encoding="utf-8"?>
<sst xmlns="http://schemas.openxmlformats.org/spreadsheetml/2006/main" count="122" uniqueCount="100">
  <si>
    <t>2023年深圳市政府专项债券（一至九期）项目信息表</t>
  </si>
  <si>
    <t>单位：亿元</t>
  </si>
  <si>
    <t>序号</t>
  </si>
  <si>
    <t>债券信息</t>
  </si>
  <si>
    <t>项目概况</t>
  </si>
  <si>
    <t>项目资金来源</t>
  </si>
  <si>
    <t>预期项目生命周期总收益</t>
  </si>
  <si>
    <t>项目收益对债券本息的覆盖率</t>
  </si>
  <si>
    <t>备注</t>
  </si>
  <si>
    <t>债券名称</t>
  </si>
  <si>
    <t>发行规模</t>
  </si>
  <si>
    <t>项目名称</t>
  </si>
  <si>
    <t>项目单位</t>
  </si>
  <si>
    <t>主管部门</t>
  </si>
  <si>
    <t>项目总投资</t>
  </si>
  <si>
    <t>2023年</t>
  </si>
  <si>
    <t>债券总规模</t>
  </si>
  <si>
    <t>区划</t>
  </si>
  <si>
    <t>分区规模</t>
  </si>
  <si>
    <t>其中：财政预算拟安排</t>
  </si>
  <si>
    <t>债券融资</t>
  </si>
  <si>
    <t>合计</t>
  </si>
  <si>
    <t>2023年深圳市政府专项债券（一期）</t>
  </si>
  <si>
    <t>市本级</t>
  </si>
  <si>
    <t>南山水厂扩建工程</t>
  </si>
  <si>
    <t>深圳市水务（集团）有限公司</t>
  </si>
  <si>
    <t>市水务局</t>
  </si>
  <si>
    <t>深圳东湖水厂扩能改造工程(续发)</t>
  </si>
  <si>
    <t>罗湖区</t>
  </si>
  <si>
    <t>学前教育领域：新秀罗芳片区09-10地块幼儿园新建工程等3个项目</t>
  </si>
  <si>
    <t>罗湖区建筑工务署</t>
  </si>
  <si>
    <t>罗湖区教育局</t>
  </si>
  <si>
    <t>宝安区</t>
  </si>
  <si>
    <t>深圳市宝安区2023年公立医院建设及医疗设备购置项目（续发）</t>
  </si>
  <si>
    <t>宝安区卫生健康局、建筑工务署、新安街道办、西乡街道办、福永街道办、新桥街道办等</t>
  </si>
  <si>
    <t>宝安区卫生健康局</t>
  </si>
  <si>
    <t>2023年深圳市政府专项债券（二期）</t>
  </si>
  <si>
    <t>龙岗区</t>
  </si>
  <si>
    <t>深圳市龙岗区2023年供水设施提标改造项目</t>
  </si>
  <si>
    <t>龙岗区水务局、深圳市深水龙岗水务集团有限公司</t>
  </si>
  <si>
    <t>龙岗区水务局</t>
  </si>
  <si>
    <t>2023年深圳市政府专项债券（三期）</t>
  </si>
  <si>
    <t>深圳市宝安区2023年学前教育和职业教育建设项目</t>
  </si>
  <si>
    <t>宝安区新安街道办</t>
  </si>
  <si>
    <t>宝安区教育局</t>
  </si>
  <si>
    <t>光明区</t>
  </si>
  <si>
    <t>深圳市光明区公立医院建设项目（一期）</t>
  </si>
  <si>
    <t>国科大（光明）医院</t>
  </si>
  <si>
    <t>光明区卫健局</t>
  </si>
  <si>
    <t>光明区妇幼保健院</t>
  </si>
  <si>
    <t>深汕特别合作区</t>
  </si>
  <si>
    <t>深圳市深汕特别合作区乡村振兴基础补短板工程项目</t>
  </si>
  <si>
    <t>鹅埠镇政府、鲘门镇政府、小漠镇政府、赤石镇政府</t>
  </si>
  <si>
    <t>深汕特别合作区农业农村海洋渔业局</t>
  </si>
  <si>
    <t>2023年深圳市政府专项债券（四期）</t>
  </si>
  <si>
    <t>福田区</t>
  </si>
  <si>
    <t>深圳市福田区深圳中心城区医疗基础设施提升工程</t>
  </si>
  <si>
    <t>福田区卫健局</t>
  </si>
  <si>
    <t>深圳市罗湖区2023年医院建设及医疗设备购置项目（罗湖区妇幼保健院改扩建工程等12个项目）</t>
  </si>
  <si>
    <t>罗湖医院集团</t>
  </si>
  <si>
    <t>罗湖区卫生和健康局</t>
  </si>
  <si>
    <t>南山区</t>
  </si>
  <si>
    <t>深圳市南山区公立医院建设及医疗设备购置项目（打包续发）</t>
  </si>
  <si>
    <t>南山区工务署</t>
  </si>
  <si>
    <t>南山区卫生健康局</t>
  </si>
  <si>
    <t>深圳市宝安区2023年优质饮用水入户及社区给水管网改造项目（续发）</t>
  </si>
  <si>
    <t>宝安区水务局</t>
  </si>
  <si>
    <t>龙华区</t>
  </si>
  <si>
    <t>深圳市龙华区卫生健康类项目(续发）</t>
  </si>
  <si>
    <t>深圳市龙华区建筑工务署、卫生健康局</t>
  </si>
  <si>
    <t>龙华区卫生健康局</t>
  </si>
  <si>
    <t>深圳市龙华区城镇老旧小区改造项目（续发）</t>
  </si>
  <si>
    <t>深圳市龙华区福城街道、民治街道、龙华街道、大浪街道、观澜街道、观湖街道</t>
  </si>
  <si>
    <t>龙华区住建局、六个街道办</t>
  </si>
  <si>
    <t>深圳市深汕特别合作区深汕枢纽配套工程、同步实施工程</t>
  </si>
  <si>
    <t>深汕特别合作区建筑工务署</t>
  </si>
  <si>
    <t>2023年深圳市政府专项债券（五期）</t>
  </si>
  <si>
    <t>坪山区</t>
  </si>
  <si>
    <t>坪山区公立医院项目</t>
  </si>
  <si>
    <t>坪山区卫生健康局</t>
  </si>
  <si>
    <t>2023年深圳市政府专项债券（六期）</t>
  </si>
  <si>
    <t>深圳市四期调整项目项目</t>
  </si>
  <si>
    <t>深圳市地铁集团有限公司</t>
  </si>
  <si>
    <t>市交通局（市轨道办）</t>
  </si>
  <si>
    <t>本期债券用途仅为11号线二期</t>
  </si>
  <si>
    <t>2023年深圳市政府专项债券（七期）</t>
  </si>
  <si>
    <t>前海</t>
  </si>
  <si>
    <t>深圳市前海合作区区域集中供冷项目</t>
  </si>
  <si>
    <t>深圳市前海能源科技发展有限公司</t>
  </si>
  <si>
    <t>深圳市前海管理局</t>
  </si>
  <si>
    <t>2023年深圳市政府专项债券（八期）</t>
  </si>
  <si>
    <t>坪山区公办幼儿园项目</t>
  </si>
  <si>
    <t>坪山区建筑工务署</t>
  </si>
  <si>
    <t>坪山区教育局</t>
  </si>
  <si>
    <t>老旧小区改造领域：罗湖区全面实施“瓶改管”工程等13个项目</t>
  </si>
  <si>
    <t>罗湖区城市管理和综合执法局</t>
  </si>
  <si>
    <t>罗湖区住房和建设局</t>
  </si>
  <si>
    <t>2023年深圳市政府专项债券（九期）</t>
  </si>
  <si>
    <t>深圳市罗湖区2023年文体设施建设工程（“一馆一中心”等4个项目）</t>
  </si>
  <si>
    <t>罗湖区文化广电旅游体育局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</si>
</sst>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SimSun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4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7" borderId="6" applyNumberFormat="false" applyAlignment="false" applyProtection="false">
      <alignment vertical="center"/>
    </xf>
    <xf numFmtId="0" fontId="21" fillId="9" borderId="9" applyNumberFormat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7" fillId="27" borderId="12" applyNumberFormat="false" applyFon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32" fillId="7" borderId="11" applyNumberFormat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8" fillId="20" borderId="11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2" fillId="0" borderId="1" xfId="0" applyNumberFormat="true" applyFont="true" applyFill="true" applyBorder="true" applyAlignment="true">
      <alignment horizontal="center" vertical="center"/>
    </xf>
    <xf numFmtId="176" fontId="11" fillId="0" borderId="1" xfId="0" applyNumberFormat="true" applyFont="true" applyFill="true" applyBorder="true" applyAlignment="true">
      <alignment horizontal="center" vertical="center"/>
    </xf>
    <xf numFmtId="0" fontId="12" fillId="0" borderId="5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77" fontId="1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>
      <alignment horizontal="center" vertical="center"/>
    </xf>
    <xf numFmtId="176" fontId="13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9"/>
  <sheetViews>
    <sheetView tabSelected="1" zoomScale="70" zoomScaleNormal="70" workbookViewId="0">
      <pane ySplit="6" topLeftCell="A10" activePane="bottomLeft" state="frozen"/>
      <selection/>
      <selection pane="bottomLeft" activeCell="S45" sqref="S45"/>
    </sheetView>
  </sheetViews>
  <sheetFormatPr defaultColWidth="9.74782608695652" defaultRowHeight="13.65"/>
  <cols>
    <col min="1" max="1" width="6.88695652173913" style="2" customWidth="true"/>
    <col min="2" max="2" width="30.1739130434783" style="3" customWidth="true"/>
    <col min="3" max="3" width="12.5217391304348" style="2" customWidth="true"/>
    <col min="4" max="4" width="7.85217391304348" style="2" customWidth="true"/>
    <col min="5" max="5" width="12.3478260869565" style="2" customWidth="true"/>
    <col min="6" max="6" width="17.504347826087" style="3" customWidth="true"/>
    <col min="7" max="7" width="21.8260869565217" style="4" customWidth="true"/>
    <col min="8" max="8" width="10.1739130434783" style="3" customWidth="true"/>
    <col min="9" max="9" width="12.6782608695652" style="2" customWidth="true"/>
    <col min="10" max="10" width="14.104347826087" style="2" customWidth="true"/>
    <col min="11" max="11" width="13.1304347826087" style="2" customWidth="true"/>
    <col min="12" max="12" width="11.9565217391304" style="2" customWidth="true"/>
    <col min="13" max="13" width="14.3130434782609" style="2" customWidth="true"/>
    <col min="14" max="14" width="13.504347826087" style="2" customWidth="true"/>
    <col min="15" max="15" width="13.4086956521739" style="2" customWidth="true"/>
    <col min="16" max="16" width="11.504347826087" style="2" customWidth="true"/>
    <col min="17" max="17" width="17.8869565217391" style="4" customWidth="true"/>
    <col min="18" max="16384" width="9.74782608695652" style="3"/>
  </cols>
  <sheetData>
    <row r="1" ht="14.25" customHeight="true" spans="2:4">
      <c r="B1" s="5"/>
      <c r="C1" s="6"/>
      <c r="D1" s="6"/>
    </row>
    <row r="2" ht="34" customHeight="true" spans="1:17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20" customHeight="true" spans="16:17">
      <c r="P3" s="23" t="s">
        <v>1</v>
      </c>
      <c r="Q3" s="23"/>
    </row>
    <row r="4" ht="31" customHeight="true" spans="1:17">
      <c r="A4" s="8" t="s">
        <v>2</v>
      </c>
      <c r="B4" s="9" t="s">
        <v>3</v>
      </c>
      <c r="C4" s="9"/>
      <c r="D4" s="9"/>
      <c r="E4" s="9"/>
      <c r="F4" s="9" t="s">
        <v>4</v>
      </c>
      <c r="G4" s="9"/>
      <c r="H4" s="9"/>
      <c r="I4" s="9" t="s">
        <v>5</v>
      </c>
      <c r="J4" s="9"/>
      <c r="K4" s="9"/>
      <c r="L4" s="9"/>
      <c r="M4" s="9"/>
      <c r="N4" s="9"/>
      <c r="O4" s="9" t="s">
        <v>6</v>
      </c>
      <c r="P4" s="9" t="s">
        <v>7</v>
      </c>
      <c r="Q4" s="9" t="s">
        <v>8</v>
      </c>
    </row>
    <row r="5" ht="31" customHeight="true" spans="1:17">
      <c r="A5" s="8"/>
      <c r="B5" s="9" t="s">
        <v>9</v>
      </c>
      <c r="C5" s="10" t="s">
        <v>10</v>
      </c>
      <c r="D5" s="9"/>
      <c r="E5" s="9"/>
      <c r="F5" s="9" t="s">
        <v>11</v>
      </c>
      <c r="G5" s="9" t="s">
        <v>12</v>
      </c>
      <c r="H5" s="9" t="s">
        <v>13</v>
      </c>
      <c r="I5" s="10" t="s">
        <v>14</v>
      </c>
      <c r="J5" s="9"/>
      <c r="K5" s="9"/>
      <c r="L5" s="10" t="s">
        <v>15</v>
      </c>
      <c r="M5" s="9"/>
      <c r="N5" s="9"/>
      <c r="O5" s="9"/>
      <c r="P5" s="9"/>
      <c r="Q5" s="9"/>
    </row>
    <row r="6" ht="60.5" spans="1:17">
      <c r="A6" s="8"/>
      <c r="B6" s="9"/>
      <c r="C6" s="11" t="s">
        <v>16</v>
      </c>
      <c r="D6" s="9" t="s">
        <v>17</v>
      </c>
      <c r="E6" s="9" t="s">
        <v>18</v>
      </c>
      <c r="F6" s="9"/>
      <c r="G6" s="9"/>
      <c r="H6" s="9"/>
      <c r="I6" s="11"/>
      <c r="J6" s="9" t="s">
        <v>19</v>
      </c>
      <c r="K6" s="9" t="s">
        <v>20</v>
      </c>
      <c r="L6" s="11"/>
      <c r="M6" s="9" t="s">
        <v>19</v>
      </c>
      <c r="N6" s="9" t="s">
        <v>20</v>
      </c>
      <c r="O6" s="9"/>
      <c r="P6" s="9"/>
      <c r="Q6" s="9"/>
    </row>
    <row r="7" s="1" customFormat="true" ht="38" customHeight="true" spans="1:17">
      <c r="A7" s="12"/>
      <c r="B7" s="12" t="s">
        <v>21</v>
      </c>
      <c r="C7" s="13">
        <f>SUM(C8:C29)</f>
        <v>58.11</v>
      </c>
      <c r="D7" s="12"/>
      <c r="E7" s="13">
        <f>SUM(E8:E29)</f>
        <v>58.11</v>
      </c>
      <c r="F7" s="15"/>
      <c r="G7" s="12"/>
      <c r="H7" s="12"/>
      <c r="I7" s="18">
        <f t="shared" ref="I7:O7" si="0">SUM(I8:I29)</f>
        <v>1621.66328</v>
      </c>
      <c r="J7" s="18">
        <f t="shared" si="0"/>
        <v>923.31908</v>
      </c>
      <c r="K7" s="18">
        <f t="shared" si="0"/>
        <v>527.2081</v>
      </c>
      <c r="L7" s="18">
        <f t="shared" si="0"/>
        <v>203.1803</v>
      </c>
      <c r="M7" s="18">
        <f t="shared" si="0"/>
        <v>81.260268</v>
      </c>
      <c r="N7" s="18">
        <f t="shared" si="0"/>
        <v>113.63</v>
      </c>
      <c r="O7" s="18">
        <f t="shared" si="0"/>
        <v>1231.3761</v>
      </c>
      <c r="P7" s="24"/>
      <c r="Q7" s="28"/>
    </row>
    <row r="8" ht="31.7" spans="1:17">
      <c r="A8" s="14">
        <v>1</v>
      </c>
      <c r="B8" s="14" t="s">
        <v>22</v>
      </c>
      <c r="C8" s="14">
        <f>SUM(E8:E11)</f>
        <v>18.6</v>
      </c>
      <c r="D8" s="14" t="s">
        <v>23</v>
      </c>
      <c r="E8" s="14">
        <v>0.45</v>
      </c>
      <c r="F8" s="14" t="s">
        <v>24</v>
      </c>
      <c r="G8" s="16" t="s">
        <v>25</v>
      </c>
      <c r="H8" s="14" t="s">
        <v>26</v>
      </c>
      <c r="I8" s="19">
        <v>17.62</v>
      </c>
      <c r="J8" s="20">
        <v>0</v>
      </c>
      <c r="K8" s="19">
        <v>3.95</v>
      </c>
      <c r="L8" s="19">
        <v>1.5</v>
      </c>
      <c r="M8" s="20">
        <v>0</v>
      </c>
      <c r="N8" s="19">
        <v>0.45</v>
      </c>
      <c r="O8" s="19">
        <v>28.68</v>
      </c>
      <c r="P8" s="25">
        <v>4.98</v>
      </c>
      <c r="Q8" s="16"/>
    </row>
    <row r="9" ht="31.7" spans="1:17">
      <c r="A9" s="14"/>
      <c r="B9" s="14"/>
      <c r="C9" s="14"/>
      <c r="D9" s="14" t="s">
        <v>23</v>
      </c>
      <c r="E9" s="14">
        <v>0.2</v>
      </c>
      <c r="F9" s="14" t="s">
        <v>27</v>
      </c>
      <c r="G9" s="16" t="s">
        <v>25</v>
      </c>
      <c r="H9" s="14" t="s">
        <v>26</v>
      </c>
      <c r="I9" s="19">
        <v>16.61</v>
      </c>
      <c r="J9" s="20">
        <v>0</v>
      </c>
      <c r="K9" s="19">
        <v>2.9539</v>
      </c>
      <c r="L9" s="19">
        <v>3</v>
      </c>
      <c r="M9" s="20">
        <v>0</v>
      </c>
      <c r="N9" s="19">
        <v>0.2</v>
      </c>
      <c r="O9" s="19">
        <v>17.15</v>
      </c>
      <c r="P9" s="25">
        <v>4.14</v>
      </c>
      <c r="Q9" s="16"/>
    </row>
    <row r="10" ht="63.35" spans="1:17">
      <c r="A10" s="14"/>
      <c r="B10" s="14"/>
      <c r="C10" s="14"/>
      <c r="D10" s="14" t="s">
        <v>28</v>
      </c>
      <c r="E10" s="14">
        <v>0.18</v>
      </c>
      <c r="F10" s="14" t="s">
        <v>29</v>
      </c>
      <c r="G10" s="16" t="s">
        <v>30</v>
      </c>
      <c r="H10" s="14" t="s">
        <v>31</v>
      </c>
      <c r="I10" s="19">
        <v>51.5</v>
      </c>
      <c r="J10" s="19">
        <v>1.23</v>
      </c>
      <c r="K10" s="19">
        <v>0.16</v>
      </c>
      <c r="L10" s="19">
        <v>0.18</v>
      </c>
      <c r="M10" s="20">
        <v>0</v>
      </c>
      <c r="N10" s="19">
        <v>0.18</v>
      </c>
      <c r="O10" s="19">
        <v>0.8</v>
      </c>
      <c r="P10" s="26">
        <v>1.85</v>
      </c>
      <c r="Q10" s="16"/>
    </row>
    <row r="11" ht="79.2" spans="1:17">
      <c r="A11" s="14"/>
      <c r="B11" s="14"/>
      <c r="C11" s="14"/>
      <c r="D11" s="14" t="s">
        <v>32</v>
      </c>
      <c r="E11" s="14">
        <v>17.77</v>
      </c>
      <c r="F11" s="14" t="s">
        <v>33</v>
      </c>
      <c r="G11" s="16" t="s">
        <v>34</v>
      </c>
      <c r="H11" s="14" t="s">
        <v>35</v>
      </c>
      <c r="I11" s="21">
        <v>192.04</v>
      </c>
      <c r="J11" s="21">
        <v>140.47</v>
      </c>
      <c r="K11" s="21">
        <v>51.57</v>
      </c>
      <c r="L11" s="21">
        <v>20.37</v>
      </c>
      <c r="M11" s="21">
        <v>2.6</v>
      </c>
      <c r="N11" s="21">
        <v>17.77</v>
      </c>
      <c r="O11" s="21">
        <v>98.88</v>
      </c>
      <c r="P11" s="21">
        <v>1.45</v>
      </c>
      <c r="Q11" s="27"/>
    </row>
    <row r="12" ht="47.5" spans="1:17">
      <c r="A12" s="14">
        <v>2</v>
      </c>
      <c r="B12" s="14" t="s">
        <v>36</v>
      </c>
      <c r="C12" s="14">
        <f>SUM(E12:E12)</f>
        <v>7.13</v>
      </c>
      <c r="D12" s="14" t="s">
        <v>37</v>
      </c>
      <c r="E12" s="14">
        <v>7.13</v>
      </c>
      <c r="F12" s="14" t="s">
        <v>38</v>
      </c>
      <c r="G12" s="16" t="s">
        <v>39</v>
      </c>
      <c r="H12" s="14" t="s">
        <v>40</v>
      </c>
      <c r="I12" s="21">
        <v>58.63</v>
      </c>
      <c r="J12" s="21">
        <v>51.5</v>
      </c>
      <c r="K12" s="21">
        <v>7.13</v>
      </c>
      <c r="L12" s="21">
        <v>11.94</v>
      </c>
      <c r="M12" s="21">
        <v>4.81</v>
      </c>
      <c r="N12" s="21">
        <v>7.13</v>
      </c>
      <c r="O12" s="21">
        <v>13.02</v>
      </c>
      <c r="P12" s="27">
        <v>1.44</v>
      </c>
      <c r="Q12" s="29"/>
    </row>
    <row r="13" ht="63.35" spans="1:17">
      <c r="A13" s="14">
        <v>3</v>
      </c>
      <c r="B13" s="14" t="s">
        <v>41</v>
      </c>
      <c r="C13" s="14">
        <f>SUM(E13:E16)</f>
        <v>4.93</v>
      </c>
      <c r="D13" s="14" t="s">
        <v>32</v>
      </c>
      <c r="E13" s="14">
        <v>0.13</v>
      </c>
      <c r="F13" s="14" t="s">
        <v>42</v>
      </c>
      <c r="G13" s="16" t="s">
        <v>43</v>
      </c>
      <c r="H13" s="14" t="s">
        <v>44</v>
      </c>
      <c r="I13" s="21">
        <v>0.55</v>
      </c>
      <c r="J13" s="21">
        <v>0.42</v>
      </c>
      <c r="K13" s="21">
        <v>0.13</v>
      </c>
      <c r="L13" s="21">
        <v>0.33</v>
      </c>
      <c r="M13" s="21">
        <v>0.2</v>
      </c>
      <c r="N13" s="21">
        <v>0.13</v>
      </c>
      <c r="O13" s="21">
        <v>0.59</v>
      </c>
      <c r="P13" s="21">
        <v>2.74</v>
      </c>
      <c r="Q13" s="29"/>
    </row>
    <row r="14" ht="47.5" spans="1:17">
      <c r="A14" s="14"/>
      <c r="B14" s="14"/>
      <c r="C14" s="14"/>
      <c r="D14" s="14" t="s">
        <v>45</v>
      </c>
      <c r="E14" s="14">
        <v>3.4</v>
      </c>
      <c r="F14" s="14" t="s">
        <v>46</v>
      </c>
      <c r="G14" s="16" t="s">
        <v>47</v>
      </c>
      <c r="H14" s="14" t="s">
        <v>48</v>
      </c>
      <c r="I14" s="21">
        <v>41.88</v>
      </c>
      <c r="J14" s="21">
        <v>31.02</v>
      </c>
      <c r="K14" s="21">
        <v>10.86</v>
      </c>
      <c r="L14" s="21">
        <v>10.85</v>
      </c>
      <c r="M14" s="21">
        <v>7.18</v>
      </c>
      <c r="N14" s="21">
        <v>3.4</v>
      </c>
      <c r="O14" s="21">
        <v>21.33</v>
      </c>
      <c r="P14" s="27">
        <v>1.24</v>
      </c>
      <c r="Q14" s="16"/>
    </row>
    <row r="15" ht="47.5" spans="1:17">
      <c r="A15" s="14"/>
      <c r="B15" s="14"/>
      <c r="C15" s="14"/>
      <c r="D15" s="14" t="s">
        <v>45</v>
      </c>
      <c r="E15" s="14">
        <v>0.9</v>
      </c>
      <c r="F15" s="14" t="s">
        <v>46</v>
      </c>
      <c r="G15" s="16" t="s">
        <v>49</v>
      </c>
      <c r="H15" s="14" t="s">
        <v>48</v>
      </c>
      <c r="I15" s="21">
        <v>19.5</v>
      </c>
      <c r="J15" s="21">
        <v>14.55</v>
      </c>
      <c r="K15" s="21">
        <v>4.95</v>
      </c>
      <c r="L15" s="21">
        <v>3.65</v>
      </c>
      <c r="M15" s="21">
        <v>2.75</v>
      </c>
      <c r="N15" s="21">
        <v>0.9</v>
      </c>
      <c r="O15" s="21">
        <v>10.16</v>
      </c>
      <c r="P15" s="27">
        <v>1.34</v>
      </c>
      <c r="Q15" s="16"/>
    </row>
    <row r="16" ht="63.35" spans="1:17">
      <c r="A16" s="14"/>
      <c r="B16" s="14"/>
      <c r="C16" s="14"/>
      <c r="D16" s="14" t="s">
        <v>50</v>
      </c>
      <c r="E16" s="14">
        <v>0.5</v>
      </c>
      <c r="F16" s="14" t="s">
        <v>51</v>
      </c>
      <c r="G16" s="17" t="s">
        <v>52</v>
      </c>
      <c r="H16" s="14" t="s">
        <v>53</v>
      </c>
      <c r="I16" s="22">
        <v>4.2</v>
      </c>
      <c r="J16" s="21">
        <v>3.7</v>
      </c>
      <c r="K16" s="21">
        <v>0.5</v>
      </c>
      <c r="L16" s="21">
        <v>3.6</v>
      </c>
      <c r="M16" s="21">
        <v>3.1</v>
      </c>
      <c r="N16" s="21">
        <v>0.5</v>
      </c>
      <c r="O16" s="21">
        <v>1.5</v>
      </c>
      <c r="P16" s="27">
        <v>1.82</v>
      </c>
      <c r="Q16" s="16"/>
    </row>
    <row r="17" ht="63.35" spans="1:17">
      <c r="A17" s="14">
        <v>4</v>
      </c>
      <c r="B17" s="14" t="s">
        <v>54</v>
      </c>
      <c r="C17" s="14">
        <f>SUM(E17:E23)</f>
        <v>21.57</v>
      </c>
      <c r="D17" s="14" t="s">
        <v>55</v>
      </c>
      <c r="E17" s="14">
        <v>2.84</v>
      </c>
      <c r="F17" s="14" t="s">
        <v>56</v>
      </c>
      <c r="G17" s="14" t="s">
        <v>57</v>
      </c>
      <c r="H17" s="14" t="s">
        <v>57</v>
      </c>
      <c r="I17" s="21">
        <v>31.91</v>
      </c>
      <c r="J17" s="21">
        <v>26.13</v>
      </c>
      <c r="K17" s="21">
        <v>5.77</v>
      </c>
      <c r="L17" s="21">
        <v>4.08</v>
      </c>
      <c r="M17" s="21">
        <v>1.24</v>
      </c>
      <c r="N17" s="21">
        <v>2.84</v>
      </c>
      <c r="O17" s="21">
        <v>35.6</v>
      </c>
      <c r="P17" s="21">
        <v>2.14</v>
      </c>
      <c r="Q17" s="16"/>
    </row>
    <row r="18" ht="110.9" spans="1:17">
      <c r="A18" s="14"/>
      <c r="B18" s="14"/>
      <c r="C18" s="14"/>
      <c r="D18" s="14" t="s">
        <v>28</v>
      </c>
      <c r="E18" s="14">
        <v>3.02</v>
      </c>
      <c r="F18" s="14" t="s">
        <v>58</v>
      </c>
      <c r="G18" s="16" t="s">
        <v>59</v>
      </c>
      <c r="H18" s="16" t="s">
        <v>60</v>
      </c>
      <c r="I18" s="21">
        <v>53.78</v>
      </c>
      <c r="J18" s="21">
        <v>39.18</v>
      </c>
      <c r="K18" s="21">
        <v>14.6</v>
      </c>
      <c r="L18" s="21">
        <v>3.02</v>
      </c>
      <c r="M18" s="21">
        <v>0</v>
      </c>
      <c r="N18" s="21">
        <v>3.02</v>
      </c>
      <c r="O18" s="21">
        <v>44.2</v>
      </c>
      <c r="P18" s="21">
        <v>1.8</v>
      </c>
      <c r="Q18" s="16"/>
    </row>
    <row r="19" ht="63.35" spans="1:17">
      <c r="A19" s="14"/>
      <c r="B19" s="14"/>
      <c r="C19" s="14"/>
      <c r="D19" s="14" t="s">
        <v>61</v>
      </c>
      <c r="E19" s="14">
        <v>3</v>
      </c>
      <c r="F19" s="14" t="s">
        <v>62</v>
      </c>
      <c r="G19" s="4" t="s">
        <v>63</v>
      </c>
      <c r="H19" s="14" t="s">
        <v>64</v>
      </c>
      <c r="I19" s="21">
        <v>92.9</v>
      </c>
      <c r="J19" s="21">
        <v>70.2</v>
      </c>
      <c r="K19" s="21">
        <v>22.7</v>
      </c>
      <c r="L19" s="21">
        <v>9.82</v>
      </c>
      <c r="M19" s="21">
        <v>6.82</v>
      </c>
      <c r="N19" s="21">
        <v>3</v>
      </c>
      <c r="O19" s="21">
        <v>48.83</v>
      </c>
      <c r="P19" s="21">
        <v>1.61</v>
      </c>
      <c r="Q19" s="16"/>
    </row>
    <row r="20" ht="79.2" spans="1:17">
      <c r="A20" s="14"/>
      <c r="B20" s="14"/>
      <c r="C20" s="14"/>
      <c r="D20" s="14" t="s">
        <v>32</v>
      </c>
      <c r="E20" s="14">
        <v>1.3</v>
      </c>
      <c r="F20" s="14" t="s">
        <v>65</v>
      </c>
      <c r="G20" s="16" t="s">
        <v>66</v>
      </c>
      <c r="H20" s="14" t="s">
        <v>66</v>
      </c>
      <c r="I20" s="21">
        <v>42.83</v>
      </c>
      <c r="J20" s="21">
        <v>31.95</v>
      </c>
      <c r="K20" s="21">
        <v>5.96</v>
      </c>
      <c r="L20" s="21">
        <v>8.03</v>
      </c>
      <c r="M20" s="21">
        <v>6.73</v>
      </c>
      <c r="N20" s="21">
        <v>1.3</v>
      </c>
      <c r="O20" s="21">
        <v>5.37</v>
      </c>
      <c r="P20" s="21">
        <v>2.79</v>
      </c>
      <c r="Q20" s="29"/>
    </row>
    <row r="21" ht="47.5" spans="1:17">
      <c r="A21" s="14"/>
      <c r="B21" s="14"/>
      <c r="C21" s="14"/>
      <c r="D21" s="14" t="s">
        <v>67</v>
      </c>
      <c r="E21" s="14">
        <v>3.71</v>
      </c>
      <c r="F21" s="14" t="s">
        <v>68</v>
      </c>
      <c r="G21" s="16" t="s">
        <v>69</v>
      </c>
      <c r="H21" s="14" t="s">
        <v>70</v>
      </c>
      <c r="I21" s="21">
        <v>111.92</v>
      </c>
      <c r="J21" s="21">
        <v>63.98</v>
      </c>
      <c r="K21" s="21">
        <v>47.93</v>
      </c>
      <c r="L21" s="21">
        <v>7.94</v>
      </c>
      <c r="M21" s="21">
        <v>4.23</v>
      </c>
      <c r="N21" s="21">
        <v>3.71</v>
      </c>
      <c r="O21" s="21">
        <v>116.35</v>
      </c>
      <c r="P21" s="21">
        <v>1.82</v>
      </c>
      <c r="Q21" s="16"/>
    </row>
    <row r="22" ht="54.7" spans="1:17">
      <c r="A22" s="14"/>
      <c r="B22" s="14"/>
      <c r="C22" s="14"/>
      <c r="D22" s="14" t="s">
        <v>67</v>
      </c>
      <c r="E22" s="14">
        <v>6.4</v>
      </c>
      <c r="F22" s="14" t="s">
        <v>71</v>
      </c>
      <c r="G22" s="16" t="s">
        <v>72</v>
      </c>
      <c r="H22" s="14" t="s">
        <v>73</v>
      </c>
      <c r="I22" s="21">
        <v>116.81</v>
      </c>
      <c r="J22" s="21">
        <v>102.19</v>
      </c>
      <c r="K22" s="21">
        <v>14.61</v>
      </c>
      <c r="L22" s="21">
        <v>34.14</v>
      </c>
      <c r="M22" s="21">
        <v>27.74</v>
      </c>
      <c r="N22" s="21">
        <v>6.4</v>
      </c>
      <c r="O22" s="21">
        <v>25.42</v>
      </c>
      <c r="P22" s="21">
        <v>1.27</v>
      </c>
      <c r="Q22" s="16"/>
    </row>
    <row r="23" ht="63.35" spans="1:17">
      <c r="A23" s="14"/>
      <c r="B23" s="14"/>
      <c r="C23" s="14"/>
      <c r="D23" s="14" t="s">
        <v>50</v>
      </c>
      <c r="E23" s="14">
        <v>1.3</v>
      </c>
      <c r="F23" s="14" t="s">
        <v>74</v>
      </c>
      <c r="G23" s="14" t="s">
        <v>75</v>
      </c>
      <c r="H23" s="14" t="s">
        <v>75</v>
      </c>
      <c r="I23" s="21">
        <v>21.4</v>
      </c>
      <c r="J23" s="21">
        <v>16.4</v>
      </c>
      <c r="K23" s="21">
        <v>5</v>
      </c>
      <c r="L23" s="21">
        <v>6</v>
      </c>
      <c r="M23" s="21">
        <v>1</v>
      </c>
      <c r="N23" s="21">
        <v>5</v>
      </c>
      <c r="O23" s="21">
        <v>10.26</v>
      </c>
      <c r="P23" s="21">
        <v>1.43</v>
      </c>
      <c r="Q23" s="16"/>
    </row>
    <row r="24" ht="31.7" spans="1:17">
      <c r="A24" s="14">
        <v>5</v>
      </c>
      <c r="B24" s="14" t="s">
        <v>76</v>
      </c>
      <c r="C24" s="14">
        <f t="shared" ref="C24:C26" si="1">SUM(E24)</f>
        <v>0.3</v>
      </c>
      <c r="D24" s="14" t="s">
        <v>77</v>
      </c>
      <c r="E24" s="14">
        <v>0.3</v>
      </c>
      <c r="F24" s="14" t="s">
        <v>78</v>
      </c>
      <c r="G24" s="14" t="s">
        <v>79</v>
      </c>
      <c r="H24" s="14" t="s">
        <v>79</v>
      </c>
      <c r="I24" s="21">
        <v>5.1866</v>
      </c>
      <c r="J24" s="21">
        <v>2.2674</v>
      </c>
      <c r="K24" s="21">
        <v>2.9192</v>
      </c>
      <c r="L24" s="21">
        <f>M24+N24</f>
        <v>0.3943</v>
      </c>
      <c r="M24" s="21">
        <v>0.0943</v>
      </c>
      <c r="N24" s="21">
        <v>0.3</v>
      </c>
      <c r="O24" s="21">
        <v>90.6933</v>
      </c>
      <c r="P24" s="21">
        <v>1.58</v>
      </c>
      <c r="Q24" s="16"/>
    </row>
    <row r="25" ht="47.5" spans="1:17">
      <c r="A25" s="14">
        <v>6</v>
      </c>
      <c r="B25" s="14" t="s">
        <v>80</v>
      </c>
      <c r="C25" s="14">
        <f t="shared" si="1"/>
        <v>2.7</v>
      </c>
      <c r="D25" s="14" t="s">
        <v>23</v>
      </c>
      <c r="E25" s="14">
        <v>2.7</v>
      </c>
      <c r="F25" s="14" t="s">
        <v>81</v>
      </c>
      <c r="G25" s="16" t="s">
        <v>82</v>
      </c>
      <c r="H25" s="14" t="s">
        <v>83</v>
      </c>
      <c r="I25" s="21">
        <v>687.72</v>
      </c>
      <c r="J25" s="21">
        <v>289.83</v>
      </c>
      <c r="K25" s="21">
        <v>314.64</v>
      </c>
      <c r="L25" s="21">
        <v>70.52</v>
      </c>
      <c r="M25" s="21">
        <v>12.74</v>
      </c>
      <c r="N25" s="21">
        <v>54.52</v>
      </c>
      <c r="O25" s="21">
        <v>643.04</v>
      </c>
      <c r="P25" s="21">
        <v>1.42</v>
      </c>
      <c r="Q25" s="30" t="s">
        <v>84</v>
      </c>
    </row>
    <row r="26" ht="59" customHeight="true" spans="1:17">
      <c r="A26" s="14">
        <v>7</v>
      </c>
      <c r="B26" s="14" t="s">
        <v>85</v>
      </c>
      <c r="C26" s="14">
        <f t="shared" si="1"/>
        <v>0.5</v>
      </c>
      <c r="D26" s="14" t="s">
        <v>86</v>
      </c>
      <c r="E26" s="14">
        <v>0.5</v>
      </c>
      <c r="F26" s="14" t="s">
        <v>87</v>
      </c>
      <c r="G26" s="14" t="s">
        <v>88</v>
      </c>
      <c r="H26" s="16" t="s">
        <v>89</v>
      </c>
      <c r="I26" s="21">
        <v>8.35</v>
      </c>
      <c r="J26" s="21">
        <v>0</v>
      </c>
      <c r="K26" s="21">
        <v>2.85</v>
      </c>
      <c r="L26" s="21">
        <v>1.41</v>
      </c>
      <c r="M26" s="21">
        <v>0</v>
      </c>
      <c r="N26" s="21">
        <v>0.5</v>
      </c>
      <c r="O26" s="21">
        <v>9.16</v>
      </c>
      <c r="P26" s="21">
        <v>2.82</v>
      </c>
      <c r="Q26" s="16"/>
    </row>
    <row r="27" ht="31.7" spans="1:17">
      <c r="A27" s="14">
        <v>8</v>
      </c>
      <c r="B27" s="14" t="s">
        <v>90</v>
      </c>
      <c r="C27" s="14">
        <f>SUM(E27:E28)</f>
        <v>0.77</v>
      </c>
      <c r="D27" s="14" t="s">
        <v>77</v>
      </c>
      <c r="E27" s="14">
        <v>0.38</v>
      </c>
      <c r="F27" s="14" t="s">
        <v>91</v>
      </c>
      <c r="G27" s="16" t="s">
        <v>92</v>
      </c>
      <c r="H27" s="14" t="s">
        <v>93</v>
      </c>
      <c r="I27" s="21">
        <v>2.82668</v>
      </c>
      <c r="J27" s="21">
        <v>1.82168</v>
      </c>
      <c r="K27" s="21">
        <v>1.005</v>
      </c>
      <c r="L27" s="21">
        <v>0.406</v>
      </c>
      <c r="M27" s="21">
        <v>0.025968</v>
      </c>
      <c r="N27" s="21">
        <v>0.38</v>
      </c>
      <c r="O27" s="21">
        <v>0.6628</v>
      </c>
      <c r="P27" s="21">
        <v>1.37</v>
      </c>
      <c r="Q27" s="16"/>
    </row>
    <row r="28" ht="63.35" spans="1:17">
      <c r="A28" s="14"/>
      <c r="B28" s="14"/>
      <c r="C28" s="14"/>
      <c r="D28" s="14" t="s">
        <v>28</v>
      </c>
      <c r="E28" s="14">
        <v>0.39</v>
      </c>
      <c r="F28" s="14" t="s">
        <v>94</v>
      </c>
      <c r="G28" s="16" t="s">
        <v>95</v>
      </c>
      <c r="H28" s="16" t="s">
        <v>96</v>
      </c>
      <c r="I28" s="21">
        <v>24.77</v>
      </c>
      <c r="J28" s="21">
        <v>20.83</v>
      </c>
      <c r="K28" s="21">
        <v>3.94</v>
      </c>
      <c r="L28" s="21">
        <v>0.39</v>
      </c>
      <c r="M28" s="21">
        <v>0</v>
      </c>
      <c r="N28" s="21">
        <v>0.39</v>
      </c>
      <c r="O28" s="21">
        <v>0.62</v>
      </c>
      <c r="P28" s="21">
        <v>1.24</v>
      </c>
      <c r="Q28" s="16"/>
    </row>
    <row r="29" ht="79.2" spans="1:17">
      <c r="A29" s="14">
        <v>9</v>
      </c>
      <c r="B29" s="14" t="s">
        <v>97</v>
      </c>
      <c r="C29" s="14">
        <f>E29</f>
        <v>1.61</v>
      </c>
      <c r="D29" s="14" t="s">
        <v>28</v>
      </c>
      <c r="E29" s="14">
        <v>1.61</v>
      </c>
      <c r="F29" s="14" t="s">
        <v>98</v>
      </c>
      <c r="G29" s="16" t="s">
        <v>30</v>
      </c>
      <c r="H29" s="14" t="s">
        <v>99</v>
      </c>
      <c r="I29" s="21">
        <v>18.73</v>
      </c>
      <c r="J29" s="21">
        <v>15.65</v>
      </c>
      <c r="K29" s="21">
        <v>3.08</v>
      </c>
      <c r="L29" s="21">
        <v>1.61</v>
      </c>
      <c r="M29" s="21">
        <v>0</v>
      </c>
      <c r="N29" s="21">
        <v>1.61</v>
      </c>
      <c r="O29" s="21">
        <v>9.06</v>
      </c>
      <c r="P29" s="21">
        <v>1.32</v>
      </c>
      <c r="Q29" s="16"/>
    </row>
  </sheetData>
  <autoFilter ref="A6:Q29">
    <extLst/>
  </autoFilter>
  <mergeCells count="28">
    <mergeCell ref="A2:Q2"/>
    <mergeCell ref="P3:Q3"/>
    <mergeCell ref="B4:E4"/>
    <mergeCell ref="F4:H4"/>
    <mergeCell ref="I4:N4"/>
    <mergeCell ref="C5:E5"/>
    <mergeCell ref="I5:K5"/>
    <mergeCell ref="L5:N5"/>
    <mergeCell ref="A4:A6"/>
    <mergeCell ref="A8:A11"/>
    <mergeCell ref="A13:A16"/>
    <mergeCell ref="A17:A23"/>
    <mergeCell ref="A27:A28"/>
    <mergeCell ref="B5:B6"/>
    <mergeCell ref="B8:B11"/>
    <mergeCell ref="B13:B16"/>
    <mergeCell ref="B17:B23"/>
    <mergeCell ref="B27:B28"/>
    <mergeCell ref="C8:C11"/>
    <mergeCell ref="C13:C16"/>
    <mergeCell ref="C17:C23"/>
    <mergeCell ref="C27:C28"/>
    <mergeCell ref="F5:F6"/>
    <mergeCell ref="G5:G6"/>
    <mergeCell ref="H5:H6"/>
    <mergeCell ref="O4:O6"/>
    <mergeCell ref="P4:P6"/>
    <mergeCell ref="Q4:Q6"/>
  </mergeCells>
  <dataValidations count="1">
    <dataValidation allowBlank="1" showInputMessage="1" showErrorMessage="1" sqref="P10 P18 P29"/>
  </dataValidations>
  <printOptions horizontalCentered="true"/>
  <pageMargins left="0.393055555555556" right="0.393055555555556" top="0.393055555555556" bottom="0.393055555555556" header="0" footer="0"/>
  <pageSetup paperSize="9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专项债券项目信息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刘俐</dc:creator>
  <cp:lastModifiedBy>lishuyan</cp:lastModifiedBy>
  <dcterms:created xsi:type="dcterms:W3CDTF">2019-06-18T04:43:00Z</dcterms:created>
  <cp:lastPrinted>2021-05-28T12:00:00Z</cp:lastPrinted>
  <dcterms:modified xsi:type="dcterms:W3CDTF">2023-02-09T10:39:22Z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7BFAD3AF0599465EBB8F1950B2F55CF6</vt:lpwstr>
  </property>
</Properties>
</file>