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2" windowHeight="11491" activeTab="0"/>
  </bookViews>
  <sheets>
    <sheet name="政府性基金预算" sheetId="1" r:id="rId1"/>
  </sheets>
  <definedNames>
    <definedName name="_xlnm.Print_Area" localSheetId="0">'政府性基金预算'!$A$1:$J$30</definedName>
    <definedName name="_xlnm.Print_Titles" localSheetId="0">'政府性基金预算'!$1:$5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<sst xmlns="http://schemas.openxmlformats.org/spreadsheetml/2006/main" count="58" uniqueCount="53">
  <si>
    <t>附件2</t>
  </si>
  <si>
    <t>深圳市2022年本级政府性基金预算第二次预算调整表</t>
  </si>
  <si>
    <t>单位：万元</t>
  </si>
  <si>
    <t>总收入</t>
  </si>
  <si>
    <t>总支出</t>
  </si>
  <si>
    <t>项目</t>
  </si>
  <si>
    <t>年初预算数</t>
  </si>
  <si>
    <t>第一次调整
增减额</t>
  </si>
  <si>
    <t>第二次调整
增减额</t>
  </si>
  <si>
    <t>第二次调整后
预算数</t>
  </si>
  <si>
    <t>一、市本级政府性基金预算收入</t>
  </si>
  <si>
    <t>一、市本级政府性基金预算支出</t>
  </si>
  <si>
    <t>（一）农网还贷资金收入</t>
  </si>
  <si>
    <t xml:space="preserve"> （一）文化旅游体育与传媒支出</t>
  </si>
  <si>
    <t>（二）海南省高等级公路车辆通行附加费收入</t>
  </si>
  <si>
    <t xml:space="preserve"> （二）社会保障和就业支出</t>
  </si>
  <si>
    <t>（三）港口建设费收入</t>
  </si>
  <si>
    <t xml:space="preserve"> （三）节能环保支出</t>
  </si>
  <si>
    <t>（四）国家电影事业发展专项资金收入</t>
  </si>
  <si>
    <t xml:space="preserve"> （四）城乡社区支出</t>
  </si>
  <si>
    <t>（五）国有土地收益基金收入</t>
  </si>
  <si>
    <t xml:space="preserve"> （五）农林水支出</t>
  </si>
  <si>
    <t>（六）农业土地开发资金收入</t>
  </si>
  <si>
    <t xml:space="preserve"> （六）交通运输支出</t>
  </si>
  <si>
    <t>（七）国有土地使用权出让收入</t>
  </si>
  <si>
    <t xml:space="preserve"> （七）资源勘探工业信息等支出</t>
  </si>
  <si>
    <t>（八）大中型水库库区基金收入</t>
  </si>
  <si>
    <t xml:space="preserve"> （八）其他支出</t>
  </si>
  <si>
    <t>（九）彩票公益金收入</t>
  </si>
  <si>
    <t xml:space="preserve"> （九）债务付息支出</t>
  </si>
  <si>
    <t>（十）城市基础设施配套费收入</t>
  </si>
  <si>
    <t xml:space="preserve"> （十）债务发行费用支出</t>
  </si>
  <si>
    <t>（十一）小型水库移民扶助基金收入</t>
  </si>
  <si>
    <t>（十二）国家重大水利工程建设基金收入</t>
  </si>
  <si>
    <t>（十三）车辆通行费</t>
  </si>
  <si>
    <t>（十四）污水处理费收入</t>
  </si>
  <si>
    <t>（十五）彩票发行机构和彩票销售机构的业务费用</t>
  </si>
  <si>
    <t>（十六）其他政府性基金收入</t>
  </si>
  <si>
    <t>（十七）专项债券对应项目专项收入</t>
  </si>
  <si>
    <t>二、转移性收入</t>
  </si>
  <si>
    <t>二、转移性支出</t>
  </si>
  <si>
    <t xml:space="preserve">  政府性基金转移支付收入</t>
  </si>
  <si>
    <t xml:space="preserve"> （一）政府性基金转移支付</t>
  </si>
  <si>
    <t xml:space="preserve">  上年结余收入</t>
  </si>
  <si>
    <t xml:space="preserve"> （二）调出资金</t>
  </si>
  <si>
    <t xml:space="preserve">  调入资金</t>
  </si>
  <si>
    <t xml:space="preserve"> （三）年终结余</t>
  </si>
  <si>
    <t xml:space="preserve">  地方政府专项债务收入</t>
  </si>
  <si>
    <t xml:space="preserve"> （四）地方政府专项债务还本支出</t>
  </si>
  <si>
    <t xml:space="preserve">  地方政府专项债务转贷收入</t>
  </si>
  <si>
    <t xml:space="preserve"> （五）地方政府专项债务转贷支出</t>
  </si>
  <si>
    <t>三、市本级政府性基金预算总收入</t>
  </si>
  <si>
    <t>三、市本级政府性基金预算总支出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</si>
</sst>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8" fillId="0" borderId="0">
      <alignment vertical="center"/>
      <protection/>
    </xf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1" fillId="0" borderId="0">
      <alignment vertical="center"/>
      <protection/>
    </xf>
    <xf numFmtId="42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6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6" fillId="0" borderId="0" applyFont="0" applyFill="0" applyBorder="0" applyAlignment="0" applyProtection="0"/>
    <xf numFmtId="0" fontId="28" fillId="26" borderId="0" applyNumberFormat="0" applyBorder="0" applyAlignment="0" applyProtection="0"/>
    <xf numFmtId="44" fontId="36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11" xfId="16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7" fontId="0" fillId="0" borderId="11" xfId="16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43" fontId="5" fillId="0" borderId="11" xfId="16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41" fontId="3" fillId="0" borderId="11" xfId="15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41" fontId="7" fillId="0" borderId="11" xfId="15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</cellXfs>
  <cellStyles count="68">
    <cellStyle name="Normal" xfId="0"/>
    <cellStyle name="千位分隔_25市本级支出原始表" xfId="15"/>
    <cellStyle name="千位分隔 14" xfId="16"/>
    <cellStyle name="常规 5 2" xfId="17"/>
    <cellStyle name="千位分隔 2 2 2 4" xfId="18"/>
    <cellStyle name="常规 5" xfId="19"/>
    <cellStyle name="常规 4" xfId="20"/>
    <cellStyle name="常规 3 2" xfId="21"/>
    <cellStyle name="常规 2_2016年市对区转移支付预算表" xfId="22"/>
    <cellStyle name="常规 2 150" xfId="23"/>
    <cellStyle name="常规 2" xfId="24"/>
    <cellStyle name="常规 12" xfId="25"/>
    <cellStyle name="百分比 2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千位分隔 2" xfId="32"/>
    <cellStyle name="标题 1" xfId="33"/>
    <cellStyle name="解释性文本" xfId="34"/>
    <cellStyle name="千位分隔 3" xfId="35"/>
    <cellStyle name="标题 2" xfId="36"/>
    <cellStyle name="40% - 强调文字颜色 5" xfId="37"/>
    <cellStyle name="千位分隔 2 2" xfId="38"/>
    <cellStyle name="Comma [0]" xfId="39"/>
    <cellStyle name="40% - 强调文字颜色 6" xfId="40"/>
    <cellStyle name="Hyperlink" xfId="41"/>
    <cellStyle name="强调文字颜色 5" xfId="42"/>
    <cellStyle name="标题 3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常规 2 2" xfId="52"/>
    <cellStyle name="40% - 强调文字颜色 4" xfId="53"/>
    <cellStyle name="常规 3" xfId="54"/>
    <cellStyle name="链接单元格" xfId="55"/>
    <cellStyle name="标题 4" xfId="56"/>
    <cellStyle name="20% - 强调文字颜色 2" xfId="57"/>
    <cellStyle name="常规 10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tabSelected="1" view="pageBreakPreview" zoomScale="80" zoomScaleNormal="90" zoomScaleSheetLayoutView="80" workbookViewId="0" topLeftCell="A1">
      <pane ySplit="5" topLeftCell="A16" activePane="bottomLeft" state="frozen"/>
      <selection pane="bottomLeft" activeCell="J24" sqref="J24"/>
    </sheetView>
  </sheetViews>
  <sheetFormatPr defaultColWidth="9.00390625" defaultRowHeight="14.25"/>
  <cols>
    <col min="1" max="1" width="41.00390625" style="3" customWidth="1"/>
    <col min="2" max="5" width="14.75390625" style="3" customWidth="1"/>
    <col min="6" max="6" width="30.00390625" style="3" customWidth="1"/>
    <col min="7" max="10" width="14.75390625" style="3" customWidth="1"/>
    <col min="11" max="16384" width="9.00390625" style="3" customWidth="1"/>
  </cols>
  <sheetData>
    <row r="1" ht="33.75" customHeight="1">
      <c r="A1" s="1" t="s">
        <v>0</v>
      </c>
    </row>
    <row r="2" spans="1:10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0.25" customHeight="1">
      <c r="A3" s="5"/>
      <c r="B3" s="5"/>
      <c r="C3" s="5"/>
      <c r="D3" s="5"/>
      <c r="E3" s="5"/>
      <c r="F3" s="5"/>
      <c r="G3" s="20"/>
      <c r="H3" s="20"/>
      <c r="I3" s="5"/>
      <c r="J3" s="32" t="s">
        <v>2</v>
      </c>
    </row>
    <row r="4" spans="1:10" ht="31.5" customHeight="1">
      <c r="A4" s="6" t="s">
        <v>3</v>
      </c>
      <c r="B4" s="7"/>
      <c r="C4" s="7"/>
      <c r="D4" s="7"/>
      <c r="E4" s="21"/>
      <c r="F4" s="8" t="s">
        <v>4</v>
      </c>
      <c r="G4" s="8"/>
      <c r="H4" s="8"/>
      <c r="I4" s="8"/>
      <c r="J4" s="8"/>
    </row>
    <row r="5" spans="1:10" ht="35.25" customHeight="1">
      <c r="A5" s="8" t="s">
        <v>5</v>
      </c>
      <c r="B5" s="8" t="s">
        <v>6</v>
      </c>
      <c r="C5" s="9" t="s">
        <v>7</v>
      </c>
      <c r="D5" s="9" t="s">
        <v>8</v>
      </c>
      <c r="E5" s="9" t="s">
        <v>9</v>
      </c>
      <c r="F5" s="8" t="s">
        <v>5</v>
      </c>
      <c r="G5" s="8" t="s">
        <v>6</v>
      </c>
      <c r="H5" s="9" t="s">
        <v>7</v>
      </c>
      <c r="I5" s="9" t="s">
        <v>8</v>
      </c>
      <c r="J5" s="9" t="s">
        <v>9</v>
      </c>
    </row>
    <row r="6" spans="1:10" ht="24.75" customHeight="1">
      <c r="A6" s="10" t="s">
        <v>10</v>
      </c>
      <c r="B6" s="11">
        <f>SUM(B7:B23)</f>
        <v>9520572</v>
      </c>
      <c r="C6" s="12">
        <v>0</v>
      </c>
      <c r="D6" s="12">
        <v>0</v>
      </c>
      <c r="E6" s="22">
        <f>B6+C6</f>
        <v>9520572</v>
      </c>
      <c r="F6" s="23" t="s">
        <v>11</v>
      </c>
      <c r="G6" s="24">
        <f>SUM(G7:G16)</f>
        <v>6449878</v>
      </c>
      <c r="H6" s="24">
        <f>SUM(H7:H16)</f>
        <v>1143831.08</v>
      </c>
      <c r="I6" s="24">
        <f>SUM(I7:I16)</f>
        <v>820000</v>
      </c>
      <c r="J6" s="22">
        <f>G6+H6+I6</f>
        <v>8413709.08</v>
      </c>
    </row>
    <row r="7" spans="1:10" ht="24.75" customHeight="1">
      <c r="A7" s="13" t="s">
        <v>12</v>
      </c>
      <c r="B7" s="14">
        <v>0</v>
      </c>
      <c r="C7" s="14">
        <v>0</v>
      </c>
      <c r="D7" s="14">
        <v>0</v>
      </c>
      <c r="E7" s="14">
        <v>0</v>
      </c>
      <c r="F7" s="13" t="s">
        <v>13</v>
      </c>
      <c r="G7" s="14">
        <v>0</v>
      </c>
      <c r="H7" s="14">
        <v>0</v>
      </c>
      <c r="I7" s="14">
        <v>0</v>
      </c>
      <c r="J7" s="25">
        <f aca="true" t="shared" si="0" ref="J7:J16">G7+H7+I7</f>
        <v>0</v>
      </c>
    </row>
    <row r="8" spans="1:10" ht="24.75" customHeight="1">
      <c r="A8" s="13" t="s">
        <v>14</v>
      </c>
      <c r="B8" s="14">
        <v>0</v>
      </c>
      <c r="C8" s="14">
        <v>0</v>
      </c>
      <c r="D8" s="14">
        <v>0</v>
      </c>
      <c r="E8" s="14">
        <v>0</v>
      </c>
      <c r="F8" s="13" t="s">
        <v>15</v>
      </c>
      <c r="G8" s="14">
        <v>0</v>
      </c>
      <c r="H8" s="14">
        <v>0</v>
      </c>
      <c r="I8" s="14">
        <v>0</v>
      </c>
      <c r="J8" s="25">
        <f t="shared" si="0"/>
        <v>0</v>
      </c>
    </row>
    <row r="9" spans="1:10" ht="24.75" customHeight="1">
      <c r="A9" s="13" t="s">
        <v>16</v>
      </c>
      <c r="B9" s="14">
        <v>0</v>
      </c>
      <c r="C9" s="14">
        <v>0</v>
      </c>
      <c r="D9" s="14">
        <v>0</v>
      </c>
      <c r="E9" s="14">
        <v>0</v>
      </c>
      <c r="F9" s="13" t="s">
        <v>17</v>
      </c>
      <c r="G9" s="14">
        <v>0</v>
      </c>
      <c r="H9" s="14">
        <v>0</v>
      </c>
      <c r="I9" s="14">
        <v>0</v>
      </c>
      <c r="J9" s="25">
        <f t="shared" si="0"/>
        <v>0</v>
      </c>
    </row>
    <row r="10" spans="1:10" ht="24.75" customHeight="1">
      <c r="A10" s="13" t="s">
        <v>18</v>
      </c>
      <c r="B10" s="14">
        <v>0</v>
      </c>
      <c r="C10" s="14">
        <v>0</v>
      </c>
      <c r="D10" s="14">
        <v>0</v>
      </c>
      <c r="E10" s="14">
        <v>0</v>
      </c>
      <c r="F10" s="13" t="s">
        <v>19</v>
      </c>
      <c r="G10" s="15">
        <v>5451414</v>
      </c>
      <c r="H10" s="14">
        <v>0</v>
      </c>
      <c r="I10" s="14">
        <v>650000</v>
      </c>
      <c r="J10" s="25">
        <f t="shared" si="0"/>
        <v>6101414</v>
      </c>
    </row>
    <row r="11" spans="1:10" ht="24.75" customHeight="1">
      <c r="A11" s="13" t="s">
        <v>20</v>
      </c>
      <c r="B11" s="15">
        <v>116925</v>
      </c>
      <c r="C11" s="14">
        <v>0</v>
      </c>
      <c r="D11" s="14">
        <v>0</v>
      </c>
      <c r="E11" s="25">
        <f>B11+C11</f>
        <v>116925</v>
      </c>
      <c r="F11" s="13" t="s">
        <v>21</v>
      </c>
      <c r="G11" s="14">
        <v>0</v>
      </c>
      <c r="H11" s="14">
        <v>0</v>
      </c>
      <c r="I11" s="14">
        <v>0</v>
      </c>
      <c r="J11" s="25">
        <f t="shared" si="0"/>
        <v>0</v>
      </c>
    </row>
    <row r="12" spans="1:10" ht="24.75" customHeight="1">
      <c r="A12" s="13" t="s">
        <v>22</v>
      </c>
      <c r="B12" s="14">
        <v>0</v>
      </c>
      <c r="C12" s="14">
        <v>0</v>
      </c>
      <c r="D12" s="14">
        <v>0</v>
      </c>
      <c r="E12" s="14">
        <v>0</v>
      </c>
      <c r="F12" s="13" t="s">
        <v>23</v>
      </c>
      <c r="G12" s="14">
        <v>0</v>
      </c>
      <c r="H12" s="14">
        <v>0</v>
      </c>
      <c r="I12" s="14">
        <v>0</v>
      </c>
      <c r="J12" s="25">
        <f t="shared" si="0"/>
        <v>0</v>
      </c>
    </row>
    <row r="13" spans="1:10" ht="24.75" customHeight="1">
      <c r="A13" s="13" t="s">
        <v>24</v>
      </c>
      <c r="B13" s="14">
        <v>8778197</v>
      </c>
      <c r="C13" s="14">
        <v>0</v>
      </c>
      <c r="D13" s="14">
        <v>0</v>
      </c>
      <c r="E13" s="25">
        <f>B13+C13</f>
        <v>8778197</v>
      </c>
      <c r="F13" s="13" t="s">
        <v>25</v>
      </c>
      <c r="G13" s="14">
        <v>0</v>
      </c>
      <c r="H13" s="14">
        <v>0</v>
      </c>
      <c r="I13" s="14">
        <v>0</v>
      </c>
      <c r="J13" s="25">
        <f t="shared" si="0"/>
        <v>0</v>
      </c>
    </row>
    <row r="14" spans="1:10" ht="24.75" customHeight="1">
      <c r="A14" s="13" t="s">
        <v>26</v>
      </c>
      <c r="B14" s="14">
        <v>0</v>
      </c>
      <c r="C14" s="14">
        <v>0</v>
      </c>
      <c r="D14" s="14">
        <v>0</v>
      </c>
      <c r="E14" s="14">
        <v>0</v>
      </c>
      <c r="F14" s="13" t="s">
        <v>27</v>
      </c>
      <c r="G14" s="15">
        <v>808764</v>
      </c>
      <c r="H14" s="26">
        <f>1133000+10831.08</f>
        <v>1143831.08</v>
      </c>
      <c r="I14" s="14">
        <v>170000</v>
      </c>
      <c r="J14" s="25">
        <f t="shared" si="0"/>
        <v>2122595.08</v>
      </c>
    </row>
    <row r="15" spans="1:10" ht="24.75" customHeight="1">
      <c r="A15" s="13" t="s">
        <v>28</v>
      </c>
      <c r="B15" s="15">
        <v>67892</v>
      </c>
      <c r="C15" s="14">
        <v>0</v>
      </c>
      <c r="D15" s="14">
        <v>0</v>
      </c>
      <c r="E15" s="25">
        <f>B15+C15</f>
        <v>67892</v>
      </c>
      <c r="F15" s="13" t="s">
        <v>29</v>
      </c>
      <c r="G15" s="15">
        <v>187200</v>
      </c>
      <c r="H15" s="14">
        <v>0</v>
      </c>
      <c r="I15" s="14">
        <v>0</v>
      </c>
      <c r="J15" s="25">
        <f t="shared" si="0"/>
        <v>187200</v>
      </c>
    </row>
    <row r="16" spans="1:10" ht="24.75" customHeight="1">
      <c r="A16" s="13" t="s">
        <v>30</v>
      </c>
      <c r="B16" s="14">
        <v>0</v>
      </c>
      <c r="C16" s="14">
        <v>0</v>
      </c>
      <c r="D16" s="14">
        <v>0</v>
      </c>
      <c r="E16" s="14">
        <v>0</v>
      </c>
      <c r="F16" s="13" t="s">
        <v>31</v>
      </c>
      <c r="G16" s="15">
        <v>2500</v>
      </c>
      <c r="H16" s="14">
        <v>0</v>
      </c>
      <c r="I16" s="14">
        <v>0</v>
      </c>
      <c r="J16" s="25">
        <f t="shared" si="0"/>
        <v>2500</v>
      </c>
    </row>
    <row r="17" spans="1:10" ht="24.75" customHeight="1">
      <c r="A17" s="13" t="s">
        <v>32</v>
      </c>
      <c r="B17" s="14">
        <v>0</v>
      </c>
      <c r="C17" s="14">
        <v>0</v>
      </c>
      <c r="D17" s="14">
        <v>0</v>
      </c>
      <c r="E17" s="14">
        <v>0</v>
      </c>
      <c r="F17" s="13"/>
      <c r="G17" s="27"/>
      <c r="H17" s="26"/>
      <c r="I17" s="14"/>
      <c r="J17" s="25"/>
    </row>
    <row r="18" spans="1:10" ht="24.75" customHeight="1">
      <c r="A18" s="13" t="s">
        <v>33</v>
      </c>
      <c r="B18" s="14">
        <v>0</v>
      </c>
      <c r="C18" s="14">
        <v>0</v>
      </c>
      <c r="D18" s="14">
        <v>0</v>
      </c>
      <c r="E18" s="14">
        <v>0</v>
      </c>
      <c r="F18" s="13"/>
      <c r="G18" s="27"/>
      <c r="H18" s="26"/>
      <c r="I18" s="14"/>
      <c r="J18" s="25"/>
    </row>
    <row r="19" spans="1:10" ht="24.75" customHeight="1">
      <c r="A19" s="13" t="s">
        <v>34</v>
      </c>
      <c r="B19" s="14">
        <v>0</v>
      </c>
      <c r="C19" s="14">
        <v>0</v>
      </c>
      <c r="D19" s="14">
        <v>0</v>
      </c>
      <c r="E19" s="14">
        <v>0</v>
      </c>
      <c r="F19" s="13"/>
      <c r="G19" s="27"/>
      <c r="H19" s="26"/>
      <c r="I19" s="14"/>
      <c r="J19" s="25"/>
    </row>
    <row r="20" spans="1:10" ht="24.75" customHeight="1">
      <c r="A20" s="13" t="s">
        <v>35</v>
      </c>
      <c r="B20" s="15">
        <v>145000</v>
      </c>
      <c r="C20" s="14">
        <v>0</v>
      </c>
      <c r="D20" s="14">
        <v>0</v>
      </c>
      <c r="E20" s="25">
        <f>B20+C20</f>
        <v>145000</v>
      </c>
      <c r="F20" s="13"/>
      <c r="G20" s="27"/>
      <c r="H20" s="26"/>
      <c r="I20" s="14"/>
      <c r="J20" s="25"/>
    </row>
    <row r="21" spans="1:10" ht="24.75" customHeight="1">
      <c r="A21" s="16" t="s">
        <v>36</v>
      </c>
      <c r="B21" s="15">
        <v>12448</v>
      </c>
      <c r="C21" s="14">
        <v>0</v>
      </c>
      <c r="D21" s="14">
        <v>0</v>
      </c>
      <c r="E21" s="25">
        <f>B21+C21</f>
        <v>12448</v>
      </c>
      <c r="F21" s="13"/>
      <c r="G21" s="27"/>
      <c r="H21" s="26"/>
      <c r="I21" s="14"/>
      <c r="J21" s="25"/>
    </row>
    <row r="22" spans="1:10" ht="24.75" customHeight="1">
      <c r="A22" s="13" t="s">
        <v>37</v>
      </c>
      <c r="B22" s="14">
        <v>0</v>
      </c>
      <c r="C22" s="14">
        <v>0</v>
      </c>
      <c r="D22" s="14">
        <v>0</v>
      </c>
      <c r="E22" s="14">
        <v>0</v>
      </c>
      <c r="F22" s="13"/>
      <c r="G22" s="27"/>
      <c r="H22" s="26"/>
      <c r="I22" s="14"/>
      <c r="J22" s="25"/>
    </row>
    <row r="23" spans="1:10" ht="24.75" customHeight="1">
      <c r="A23" s="13" t="s">
        <v>38</v>
      </c>
      <c r="B23" s="15">
        <v>400110</v>
      </c>
      <c r="C23" s="14">
        <v>0</v>
      </c>
      <c r="D23" s="14">
        <v>0</v>
      </c>
      <c r="E23" s="25">
        <f>B23+C23</f>
        <v>400110</v>
      </c>
      <c r="F23" s="13"/>
      <c r="G23" s="27"/>
      <c r="H23" s="26"/>
      <c r="I23" s="14"/>
      <c r="J23" s="25"/>
    </row>
    <row r="24" spans="1:10" ht="24.75" customHeight="1">
      <c r="A24" s="17" t="s">
        <v>39</v>
      </c>
      <c r="B24" s="11">
        <f>SUM(B25:B29)</f>
        <v>10581746.25</v>
      </c>
      <c r="C24" s="11">
        <f>SUM(C25:C28)</f>
        <v>2950000</v>
      </c>
      <c r="D24" s="18">
        <v>1170000</v>
      </c>
      <c r="E24" s="22">
        <f>B24+C24+D24</f>
        <v>14701746.25</v>
      </c>
      <c r="F24" s="28" t="s">
        <v>40</v>
      </c>
      <c r="G24" s="11">
        <f>SUM(G25:G29)</f>
        <v>13652439.809999999</v>
      </c>
      <c r="H24" s="29">
        <f>SUM(H25:H29)</f>
        <v>1806168.92</v>
      </c>
      <c r="I24" s="29">
        <f>SUM(I25:I29)</f>
        <v>350000</v>
      </c>
      <c r="J24" s="22">
        <f aca="true" t="shared" si="1" ref="J24:J30">G24+H24+I24</f>
        <v>15808608.729999999</v>
      </c>
    </row>
    <row r="25" spans="1:10" ht="24.75" customHeight="1">
      <c r="A25" s="13" t="s">
        <v>41</v>
      </c>
      <c r="B25" s="15">
        <v>55806.7</v>
      </c>
      <c r="C25" s="14">
        <v>0</v>
      </c>
      <c r="D25" s="14">
        <v>0</v>
      </c>
      <c r="E25" s="25">
        <f>B25+C25</f>
        <v>55806.7</v>
      </c>
      <c r="F25" s="30" t="s">
        <v>42</v>
      </c>
      <c r="G25" s="15">
        <v>6692521.13</v>
      </c>
      <c r="H25" s="14">
        <v>0</v>
      </c>
      <c r="I25" s="14">
        <v>0</v>
      </c>
      <c r="J25" s="25">
        <f t="shared" si="1"/>
        <v>6692521.13</v>
      </c>
    </row>
    <row r="26" spans="1:10" ht="24.75" customHeight="1">
      <c r="A26" s="13" t="s">
        <v>43</v>
      </c>
      <c r="B26" s="15">
        <v>8105939.55</v>
      </c>
      <c r="C26" s="14">
        <v>0</v>
      </c>
      <c r="D26" s="14">
        <v>0</v>
      </c>
      <c r="E26" s="25">
        <f>B26+C26</f>
        <v>8105939.55</v>
      </c>
      <c r="F26" s="30" t="s">
        <v>44</v>
      </c>
      <c r="G26" s="15">
        <v>2263000</v>
      </c>
      <c r="H26" s="14">
        <v>0</v>
      </c>
      <c r="I26" s="14">
        <v>1098000</v>
      </c>
      <c r="J26" s="25">
        <f t="shared" si="1"/>
        <v>3361000</v>
      </c>
    </row>
    <row r="27" spans="1:10" s="2" customFormat="1" ht="24.75" customHeight="1">
      <c r="A27" s="13" t="s">
        <v>45</v>
      </c>
      <c r="B27" s="14">
        <v>0</v>
      </c>
      <c r="C27" s="14">
        <v>0</v>
      </c>
      <c r="D27" s="14">
        <v>0</v>
      </c>
      <c r="E27" s="14">
        <v>0</v>
      </c>
      <c r="F27" s="30" t="s">
        <v>46</v>
      </c>
      <c r="G27" s="15">
        <v>2821268.68</v>
      </c>
      <c r="H27" s="14">
        <v>-10831.08</v>
      </c>
      <c r="I27" s="14">
        <v>-1748000</v>
      </c>
      <c r="J27" s="25">
        <f t="shared" si="1"/>
        <v>1062437.6</v>
      </c>
    </row>
    <row r="28" spans="1:10" ht="24.75" customHeight="1">
      <c r="A28" s="13" t="s">
        <v>47</v>
      </c>
      <c r="B28" s="15">
        <v>2420000</v>
      </c>
      <c r="C28" s="15">
        <v>2950000</v>
      </c>
      <c r="D28" s="14">
        <v>1170000</v>
      </c>
      <c r="E28" s="25">
        <f>B28+C28+D28</f>
        <v>6540000</v>
      </c>
      <c r="F28" s="30" t="s">
        <v>48</v>
      </c>
      <c r="G28" s="15">
        <v>218650</v>
      </c>
      <c r="H28" s="14">
        <v>0</v>
      </c>
      <c r="I28" s="14">
        <v>0</v>
      </c>
      <c r="J28" s="25">
        <f t="shared" si="1"/>
        <v>218650</v>
      </c>
    </row>
    <row r="29" spans="1:10" ht="24.75" customHeight="1">
      <c r="A29" s="13" t="s">
        <v>49</v>
      </c>
      <c r="B29" s="14">
        <v>0</v>
      </c>
      <c r="C29" s="14">
        <v>0</v>
      </c>
      <c r="D29" s="14">
        <v>0</v>
      </c>
      <c r="E29" s="14">
        <v>0</v>
      </c>
      <c r="F29" s="30" t="s">
        <v>50</v>
      </c>
      <c r="G29" s="15">
        <v>1657000</v>
      </c>
      <c r="H29" s="26">
        <v>1817000</v>
      </c>
      <c r="I29" s="14">
        <v>1000000</v>
      </c>
      <c r="J29" s="25">
        <f t="shared" si="1"/>
        <v>4474000</v>
      </c>
    </row>
    <row r="30" spans="1:10" ht="24.75" customHeight="1">
      <c r="A30" s="10" t="s">
        <v>51</v>
      </c>
      <c r="B30" s="19">
        <f>B6+B24</f>
        <v>20102318.25</v>
      </c>
      <c r="C30" s="11">
        <f>C6+C24</f>
        <v>2950000</v>
      </c>
      <c r="D30" s="11">
        <f>D6+D24</f>
        <v>1170000</v>
      </c>
      <c r="E30" s="22">
        <f>E6+E24</f>
        <v>24222318.25</v>
      </c>
      <c r="F30" s="10" t="s">
        <v>52</v>
      </c>
      <c r="G30" s="19">
        <f>G6+G24</f>
        <v>20102317.81</v>
      </c>
      <c r="H30" s="29">
        <f>H24+H6</f>
        <v>2950000</v>
      </c>
      <c r="I30" s="19">
        <f>I6+I24</f>
        <v>1170000</v>
      </c>
      <c r="J30" s="22">
        <f t="shared" si="1"/>
        <v>24222317.81</v>
      </c>
    </row>
    <row r="31" ht="15.75">
      <c r="F31" s="31"/>
    </row>
    <row r="32" ht="15.75">
      <c r="F32" s="31"/>
    </row>
  </sheetData>
  <sheetProtection/>
  <mergeCells count="3">
    <mergeCell ref="A2:J2"/>
    <mergeCell ref="A4:E4"/>
    <mergeCell ref="F4:J4"/>
  </mergeCells>
  <printOptions horizontalCentered="1"/>
  <pageMargins left="0.07847222222222222" right="0.07847222222222222" top="0.5902777777777778" bottom="0.4722222222222222" header="0.19652777777777777" footer="0.19652777777777777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喻定果</dc:creator>
  <cp:keywords/>
  <dc:description/>
  <cp:lastModifiedBy>yudingguo</cp:lastModifiedBy>
  <cp:lastPrinted>2021-12-19T12:09:00Z</cp:lastPrinted>
  <dcterms:created xsi:type="dcterms:W3CDTF">2021-10-01T13:07:00Z</dcterms:created>
  <dcterms:modified xsi:type="dcterms:W3CDTF">2022-10-24T15:15:30Z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