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2" windowHeight="11491" activeTab="0"/>
  </bookViews>
  <sheets>
    <sheet name="一般公共预算 " sheetId="1" r:id="rId1"/>
  </sheets>
  <definedNames>
    <definedName name="_xlnm.Print_Area" localSheetId="0">'一般公共预算 '!$A$1:$J$37</definedName>
    <definedName name="_xlnm.Print_Titles" localSheetId="0">'一般公共预算 '!$1:5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<sst xmlns="http://schemas.openxmlformats.org/spreadsheetml/2006/main" count="64" uniqueCount="59">
  <si>
    <t>附件1</t>
  </si>
  <si>
    <t>深圳市2022年本级一般公共预算第二次预算调整表</t>
  </si>
  <si>
    <t>单位：万元</t>
  </si>
  <si>
    <t>总收入</t>
  </si>
  <si>
    <t>总支出</t>
  </si>
  <si>
    <t>项目</t>
  </si>
  <si>
    <t>年初预算数</t>
  </si>
  <si>
    <t>第一次调整
增减额</t>
  </si>
  <si>
    <t>第二次调整
增减额</t>
  </si>
  <si>
    <t>第二次调整后
预算数</t>
  </si>
  <si>
    <t>一、本级一般公共预算收入</t>
  </si>
  <si>
    <t>一、一般公共预算支出</t>
  </si>
  <si>
    <t xml:space="preserve"> （一）税收收入合计</t>
  </si>
  <si>
    <t xml:space="preserve"> （一）一般公共服务支出</t>
  </si>
  <si>
    <t xml:space="preserve"> （二）非税收入合计</t>
  </si>
  <si>
    <t xml:space="preserve"> （二）外交支出</t>
  </si>
  <si>
    <t xml:space="preserve"> （三）国防支出</t>
  </si>
  <si>
    <t>二、转移性收入</t>
  </si>
  <si>
    <t xml:space="preserve"> （四）公共安全支出</t>
  </si>
  <si>
    <t xml:space="preserve"> （一）中央补助收入</t>
  </si>
  <si>
    <t xml:space="preserve"> （五）教育支出</t>
  </si>
  <si>
    <t xml:space="preserve"> （二）下级上解收入</t>
  </si>
  <si>
    <t xml:space="preserve"> （六）科学技术支出</t>
  </si>
  <si>
    <t xml:space="preserve"> （三）上年结余收入</t>
  </si>
  <si>
    <t xml:space="preserve"> （七）文化体育与传媒支出</t>
  </si>
  <si>
    <t xml:space="preserve"> （四）调入资金</t>
  </si>
  <si>
    <t xml:space="preserve"> （八）社会保障和就业支出</t>
  </si>
  <si>
    <t xml:space="preserve">    1.从政府性基金预算调入</t>
  </si>
  <si>
    <t xml:space="preserve"> （九）卫生健康支出</t>
  </si>
  <si>
    <t xml:space="preserve">    2.从国有资本经营预算调入</t>
  </si>
  <si>
    <t xml:space="preserve"> （十）节能环保支出</t>
  </si>
  <si>
    <t xml:space="preserve">    3.从其他资金调入</t>
  </si>
  <si>
    <t xml:space="preserve"> （十一）城乡社区支出</t>
  </si>
  <si>
    <t xml:space="preserve"> （五）地方政府一般债务收入</t>
  </si>
  <si>
    <t xml:space="preserve"> （十二）农林水支出</t>
  </si>
  <si>
    <t xml:space="preserve"> （六）地方政府一般债务转贷收入</t>
  </si>
  <si>
    <t xml:space="preserve"> （十三）交通运输支出</t>
  </si>
  <si>
    <t xml:space="preserve"> （七）接受其他地区援助收入</t>
  </si>
  <si>
    <t xml:space="preserve"> （十四）资源勘探电力信息等支出</t>
  </si>
  <si>
    <t xml:space="preserve"> （八）动用预算稳定调节基金</t>
  </si>
  <si>
    <t xml:space="preserve"> （十五）商业服务业等支出</t>
  </si>
  <si>
    <t xml:space="preserve"> （九）省补助计划单列市收入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</si>
  <si>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</si>
  <si>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</si>
  <si>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</si>
  <si>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</si>
  <si>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</si>
  <si>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（二十一）灾害防治及应急管理支出</t>
  </si>
  <si>
    <t xml:space="preserve"> （二十二）预备费</t>
  </si>
  <si>
    <t xml:space="preserve"> （二十三）其他支出</t>
  </si>
  <si>
    <t xml:space="preserve"> （二十四）债务付息支出</t>
  </si>
  <si>
    <t xml:space="preserve"> （二十五）债务发行费用支出</t>
  </si>
  <si>
    <t>二、转移性支出</t>
  </si>
  <si>
    <t xml:space="preserve"> （一）补助下级支出</t>
  </si>
  <si>
    <t xml:space="preserve"> （二）上解中央支出</t>
  </si>
  <si>
    <t xml:space="preserve"> （三）地方政府一般债务转贷支出</t>
  </si>
  <si>
    <t xml:space="preserve"> （四）计划单列市上解省支出</t>
  </si>
  <si>
    <t>三、市本级一般公共预算总收入</t>
  </si>
  <si>
    <t>三、市本级一般公共预算总支出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</si>
</sst>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#,##0_);[Red]\(#,##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2"/>
      <name val="Times New Roman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1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1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1" fillId="10" borderId="0" applyNumberFormat="0" applyBorder="0" applyAlignment="0" applyProtection="0"/>
    <xf numFmtId="0" fontId="10" fillId="0" borderId="0">
      <alignment vertical="center"/>
      <protection/>
    </xf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3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13" borderId="0" applyNumberFormat="0" applyBorder="0" applyAlignment="0" applyProtection="0"/>
    <xf numFmtId="0" fontId="0" fillId="0" borderId="0">
      <alignment vertical="center"/>
      <protection/>
    </xf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17" fillId="0" borderId="0">
      <alignment vertical="center"/>
      <protection/>
    </xf>
    <xf numFmtId="42" fontId="3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8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38" fillId="0" borderId="0" applyFont="0" applyFill="0" applyBorder="0" applyAlignment="0" applyProtection="0"/>
    <xf numFmtId="0" fontId="30" fillId="26" borderId="0" applyNumberFormat="0" applyBorder="0" applyAlignment="0" applyProtection="0"/>
    <xf numFmtId="44" fontId="38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176" fontId="6" fillId="0" borderId="11" xfId="0" applyNumberFormat="1" applyFont="1" applyFill="1" applyBorder="1" applyAlignment="1">
      <alignment vertical="center"/>
    </xf>
    <xf numFmtId="177" fontId="6" fillId="0" borderId="11" xfId="16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/>
    </xf>
    <xf numFmtId="177" fontId="0" fillId="0" borderId="11" xfId="16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43" fontId="0" fillId="0" borderId="11" xfId="16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7" fontId="4" fillId="0" borderId="11" xfId="15" applyNumberFormat="1" applyFont="1" applyFill="1" applyBorder="1" applyAlignment="1">
      <alignment vertical="center"/>
    </xf>
    <xf numFmtId="41" fontId="4" fillId="0" borderId="11" xfId="15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3" fontId="3" fillId="0" borderId="0" xfId="16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 wrapText="1"/>
    </xf>
  </cellXfs>
  <cellStyles count="68">
    <cellStyle name="Normal" xfId="0"/>
    <cellStyle name="千位分隔_25市本级支出原始表" xfId="15"/>
    <cellStyle name="千位分隔 14" xfId="16"/>
    <cellStyle name="常规 5 2" xfId="17"/>
    <cellStyle name="千位分隔 2 2 2 4" xfId="18"/>
    <cellStyle name="常规 5" xfId="19"/>
    <cellStyle name="常规 4" xfId="20"/>
    <cellStyle name="常规 3 2" xfId="21"/>
    <cellStyle name="常规 2_2016年市对区转移支付预算表" xfId="22"/>
    <cellStyle name="常规 2 150" xfId="23"/>
    <cellStyle name="常规 2" xfId="24"/>
    <cellStyle name="常规 12" xfId="25"/>
    <cellStyle name="百分比 2" xfId="26"/>
    <cellStyle name="60% - 强调文字颜色 6" xfId="27"/>
    <cellStyle name="20% - 强调文字颜色 6" xfId="28"/>
    <cellStyle name="输出" xfId="29"/>
    <cellStyle name="检查单元格" xfId="30"/>
    <cellStyle name="差" xfId="31"/>
    <cellStyle name="千位分隔 2" xfId="32"/>
    <cellStyle name="标题 1" xfId="33"/>
    <cellStyle name="解释性文本" xfId="34"/>
    <cellStyle name="千位分隔 3" xfId="35"/>
    <cellStyle name="标题 2" xfId="36"/>
    <cellStyle name="40% - 强调文字颜色 5" xfId="37"/>
    <cellStyle name="千位分隔 2 2" xfId="38"/>
    <cellStyle name="Comma [0]" xfId="39"/>
    <cellStyle name="40% - 强调文字颜色 6" xfId="40"/>
    <cellStyle name="Hyperlink" xfId="41"/>
    <cellStyle name="强调文字颜色 5" xfId="42"/>
    <cellStyle name="标题 3" xfId="43"/>
    <cellStyle name="汇总" xfId="44"/>
    <cellStyle name="20% - 强调文字颜色 1" xfId="45"/>
    <cellStyle name="常规 7" xfId="46"/>
    <cellStyle name="40% - 强调文字颜色 1" xfId="47"/>
    <cellStyle name="强调文字颜色 6" xfId="48"/>
    <cellStyle name="Comma" xfId="49"/>
    <cellStyle name="标题" xfId="50"/>
    <cellStyle name="Followed Hyperlink" xfId="51"/>
    <cellStyle name="常规 2 2" xfId="52"/>
    <cellStyle name="40% - 强调文字颜色 4" xfId="53"/>
    <cellStyle name="常规 3" xfId="54"/>
    <cellStyle name="链接单元格" xfId="55"/>
    <cellStyle name="标题 4" xfId="56"/>
    <cellStyle name="20% - 强调文字颜色 2" xfId="57"/>
    <cellStyle name="常规 10" xfId="58"/>
    <cellStyle name="Currency [0]" xfId="59"/>
    <cellStyle name="警告文本" xfId="60"/>
    <cellStyle name="40% - 强调文字颜色 2" xfId="61"/>
    <cellStyle name="注释" xfId="62"/>
    <cellStyle name="60% - 强调文字颜色 3" xfId="63"/>
    <cellStyle name="好" xfId="64"/>
    <cellStyle name="20% - 强调文字颜色 5" xfId="65"/>
    <cellStyle name="适中" xfId="66"/>
    <cellStyle name="计算" xfId="67"/>
    <cellStyle name="强调文字颜色 1" xfId="68"/>
    <cellStyle name="60% - 强调文字颜色 4" xfId="69"/>
    <cellStyle name="60% - 强调文字颜色 1" xfId="70"/>
    <cellStyle name="强调文字颜色 2" xfId="71"/>
    <cellStyle name="60% - 强调文字颜色 5" xfId="72"/>
    <cellStyle name="Percent" xfId="73"/>
    <cellStyle name="60% - 强调文字颜色 2" xfId="74"/>
    <cellStyle name="Currency" xfId="75"/>
    <cellStyle name="强调文字颜色 3" xfId="76"/>
    <cellStyle name="20% - 强调文字颜色 3" xfId="77"/>
    <cellStyle name="输入" xfId="78"/>
    <cellStyle name="40% - 强调文字颜色 3" xfId="79"/>
    <cellStyle name="强调文字颜色 4" xfId="80"/>
    <cellStyle name="20% - 强调文字颜色 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tabSelected="1" view="pageBreakPreview" zoomScale="70" zoomScaleSheetLayoutView="70" workbookViewId="0" topLeftCell="A1">
      <pane ySplit="1" topLeftCell="A2" activePane="bottomLeft" state="frozen"/>
      <selection pane="bottomLeft" activeCell="D21" sqref="D21"/>
    </sheetView>
  </sheetViews>
  <sheetFormatPr defaultColWidth="9.00390625" defaultRowHeight="14.25"/>
  <cols>
    <col min="1" max="1" width="32.375" style="4" customWidth="1"/>
    <col min="2" max="5" width="13.75390625" style="4" customWidth="1"/>
    <col min="6" max="6" width="34.375" style="4" customWidth="1"/>
    <col min="7" max="10" width="13.75390625" style="4" customWidth="1"/>
    <col min="11" max="11" width="12.25390625" style="4" customWidth="1"/>
    <col min="12" max="16384" width="9.00390625" style="4" customWidth="1"/>
  </cols>
  <sheetData>
    <row r="1" spans="1:10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ht="20.25" customHeight="1">
      <c r="A3" s="8"/>
      <c r="B3" s="8"/>
      <c r="C3" s="8"/>
      <c r="D3" s="8"/>
      <c r="E3" s="8"/>
      <c r="F3" s="8"/>
      <c r="G3" s="25"/>
      <c r="H3" s="8"/>
      <c r="I3" s="8"/>
      <c r="J3" s="33" t="s">
        <v>2</v>
      </c>
      <c r="K3" s="34"/>
    </row>
    <row r="4" spans="1:11" ht="19.5" customHeight="1">
      <c r="A4" s="9" t="s">
        <v>3</v>
      </c>
      <c r="B4" s="10"/>
      <c r="C4" s="10"/>
      <c r="D4" s="11"/>
      <c r="E4" s="26"/>
      <c r="F4" s="13" t="s">
        <v>4</v>
      </c>
      <c r="G4" s="13"/>
      <c r="H4" s="13"/>
      <c r="I4" s="13"/>
      <c r="J4" s="13"/>
      <c r="K4" s="35"/>
    </row>
    <row r="5" spans="1:11" s="2" customFormat="1" ht="34.5" customHeight="1">
      <c r="A5" s="12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2" t="s">
        <v>5</v>
      </c>
      <c r="G5" s="12" t="s">
        <v>6</v>
      </c>
      <c r="H5" s="13" t="s">
        <v>7</v>
      </c>
      <c r="I5" s="13" t="s">
        <v>8</v>
      </c>
      <c r="J5" s="13" t="s">
        <v>9</v>
      </c>
      <c r="K5" s="36"/>
    </row>
    <row r="6" spans="1:11" ht="19.5" customHeight="1">
      <c r="A6" s="14" t="s">
        <v>10</v>
      </c>
      <c r="B6" s="15">
        <f>SUM(B7:B8)</f>
        <v>25700000</v>
      </c>
      <c r="C6" s="16">
        <v>0</v>
      </c>
      <c r="D6" s="16">
        <v>0</v>
      </c>
      <c r="E6" s="15">
        <f>B6+C6+D6</f>
        <v>25700000</v>
      </c>
      <c r="F6" s="27" t="s">
        <v>11</v>
      </c>
      <c r="G6" s="28">
        <f>SUM(G7:G31)</f>
        <v>24793000.25324317</v>
      </c>
      <c r="H6" s="16">
        <v>0</v>
      </c>
      <c r="I6" s="16">
        <f>SUM(I7:I31)</f>
        <v>944000</v>
      </c>
      <c r="J6" s="15">
        <f>G6+H6+I6</f>
        <v>25737000.25324317</v>
      </c>
      <c r="K6" s="37"/>
    </row>
    <row r="7" spans="1:11" ht="19.5" customHeight="1">
      <c r="A7" s="17" t="s">
        <v>12</v>
      </c>
      <c r="B7" s="18">
        <v>19030000</v>
      </c>
      <c r="C7" s="19">
        <v>0</v>
      </c>
      <c r="D7" s="19">
        <v>0</v>
      </c>
      <c r="E7" s="21">
        <f aca="true" t="shared" si="0" ref="E7:E37">B7+C7+D7</f>
        <v>19030000</v>
      </c>
      <c r="F7" s="17" t="s">
        <v>13</v>
      </c>
      <c r="G7" s="29">
        <v>1453011.761201</v>
      </c>
      <c r="H7" s="19">
        <v>0</v>
      </c>
      <c r="I7" s="19">
        <v>1650</v>
      </c>
      <c r="J7" s="21">
        <f>G7+I7</f>
        <v>1454661.761201</v>
      </c>
      <c r="K7" s="38"/>
    </row>
    <row r="8" spans="1:11" ht="19.5" customHeight="1">
      <c r="A8" s="17" t="s">
        <v>14</v>
      </c>
      <c r="B8" s="18">
        <v>6670000</v>
      </c>
      <c r="C8" s="19">
        <v>0</v>
      </c>
      <c r="D8" s="19">
        <v>0</v>
      </c>
      <c r="E8" s="21">
        <f t="shared" si="0"/>
        <v>6670000</v>
      </c>
      <c r="F8" s="17" t="s">
        <v>15</v>
      </c>
      <c r="G8" s="30">
        <v>0</v>
      </c>
      <c r="H8" s="19">
        <v>0</v>
      </c>
      <c r="I8" s="19">
        <v>0</v>
      </c>
      <c r="J8" s="19">
        <v>0</v>
      </c>
      <c r="K8" s="39"/>
    </row>
    <row r="9" spans="1:11" ht="19.5" customHeight="1">
      <c r="A9" s="20"/>
      <c r="B9" s="15"/>
      <c r="C9" s="19"/>
      <c r="D9" s="19"/>
      <c r="E9" s="21">
        <f t="shared" si="0"/>
        <v>0</v>
      </c>
      <c r="F9" s="17" t="s">
        <v>16</v>
      </c>
      <c r="G9" s="30">
        <v>54940.1410287</v>
      </c>
      <c r="H9" s="19">
        <v>0</v>
      </c>
      <c r="I9" s="19">
        <v>0</v>
      </c>
      <c r="J9" s="21">
        <f aca="true" t="shared" si="1" ref="J8:J31">G9+I9</f>
        <v>54940.1410287</v>
      </c>
      <c r="K9" s="39"/>
    </row>
    <row r="10" spans="1:11" ht="19.5" customHeight="1">
      <c r="A10" s="20" t="s">
        <v>17</v>
      </c>
      <c r="B10" s="15">
        <f>SUM(B11:B22)-B14</f>
        <v>10193000</v>
      </c>
      <c r="C10" s="15">
        <v>70000</v>
      </c>
      <c r="D10" s="15">
        <f>D15+D21</f>
        <v>2544000</v>
      </c>
      <c r="E10" s="15">
        <f t="shared" si="0"/>
        <v>12807000</v>
      </c>
      <c r="F10" s="17" t="s">
        <v>18</v>
      </c>
      <c r="G10" s="30">
        <v>1309663.07254487</v>
      </c>
      <c r="H10" s="19">
        <v>0</v>
      </c>
      <c r="I10" s="19">
        <v>6800</v>
      </c>
      <c r="J10" s="21">
        <f t="shared" si="1"/>
        <v>1316463.07254487</v>
      </c>
      <c r="K10" s="39"/>
    </row>
    <row r="11" spans="1:11" ht="19.5" customHeight="1">
      <c r="A11" s="17" t="s">
        <v>19</v>
      </c>
      <c r="B11" s="21">
        <v>2854278</v>
      </c>
      <c r="C11" s="19">
        <v>0</v>
      </c>
      <c r="D11" s="19">
        <v>0</v>
      </c>
      <c r="E11" s="21">
        <f t="shared" si="0"/>
        <v>2854278</v>
      </c>
      <c r="F11" s="17" t="s">
        <v>20</v>
      </c>
      <c r="G11" s="30">
        <v>3830928.4523639</v>
      </c>
      <c r="H11" s="19">
        <v>0</v>
      </c>
      <c r="I11" s="19">
        <v>174300</v>
      </c>
      <c r="J11" s="21">
        <f t="shared" si="1"/>
        <v>4005228.4523639</v>
      </c>
      <c r="K11" s="39"/>
    </row>
    <row r="12" spans="1:11" ht="19.5" customHeight="1">
      <c r="A12" s="17" t="s">
        <v>21</v>
      </c>
      <c r="B12" s="21">
        <v>1360201</v>
      </c>
      <c r="C12" s="19">
        <v>0</v>
      </c>
      <c r="D12" s="19">
        <v>0</v>
      </c>
      <c r="E12" s="21">
        <f t="shared" si="0"/>
        <v>1360201</v>
      </c>
      <c r="F12" s="17" t="s">
        <v>22</v>
      </c>
      <c r="G12" s="30">
        <v>3766070.6446</v>
      </c>
      <c r="H12" s="19">
        <v>0</v>
      </c>
      <c r="I12" s="19">
        <v>34000</v>
      </c>
      <c r="J12" s="21">
        <f t="shared" si="1"/>
        <v>3800070.6446</v>
      </c>
      <c r="K12" s="39"/>
    </row>
    <row r="13" spans="1:11" ht="19.5" customHeight="1">
      <c r="A13" s="17" t="s">
        <v>23</v>
      </c>
      <c r="B13" s="21">
        <v>778700</v>
      </c>
      <c r="C13" s="19">
        <v>0</v>
      </c>
      <c r="D13" s="19">
        <v>0</v>
      </c>
      <c r="E13" s="21">
        <f t="shared" si="0"/>
        <v>778700</v>
      </c>
      <c r="F13" s="17" t="s">
        <v>24</v>
      </c>
      <c r="G13" s="30">
        <v>553245.37577</v>
      </c>
      <c r="H13" s="19">
        <v>0</v>
      </c>
      <c r="I13" s="19">
        <v>67300</v>
      </c>
      <c r="J13" s="21">
        <f t="shared" si="1"/>
        <v>620545.37577</v>
      </c>
      <c r="K13" s="39"/>
    </row>
    <row r="14" spans="1:11" ht="19.5" customHeight="1">
      <c r="A14" s="17" t="s">
        <v>25</v>
      </c>
      <c r="B14" s="21">
        <v>2539000</v>
      </c>
      <c r="C14" s="19">
        <v>0</v>
      </c>
      <c r="D14" s="19">
        <v>0</v>
      </c>
      <c r="E14" s="21">
        <f t="shared" si="0"/>
        <v>2539000</v>
      </c>
      <c r="F14" s="17" t="s">
        <v>26</v>
      </c>
      <c r="G14" s="30">
        <v>1228917.946829</v>
      </c>
      <c r="H14" s="19">
        <v>0</v>
      </c>
      <c r="I14" s="19">
        <v>8200</v>
      </c>
      <c r="J14" s="21">
        <f t="shared" si="1"/>
        <v>1237117.946829</v>
      </c>
      <c r="K14" s="40"/>
    </row>
    <row r="15" spans="1:11" ht="19.5" customHeight="1">
      <c r="A15" s="17" t="s">
        <v>27</v>
      </c>
      <c r="B15" s="21">
        <v>2263000</v>
      </c>
      <c r="C15" s="19">
        <v>0</v>
      </c>
      <c r="D15" s="19">
        <v>1098000</v>
      </c>
      <c r="E15" s="21">
        <f t="shared" si="0"/>
        <v>3361000</v>
      </c>
      <c r="F15" s="17" t="s">
        <v>28</v>
      </c>
      <c r="G15" s="30">
        <v>2375684.274859</v>
      </c>
      <c r="H15" s="19">
        <v>0</v>
      </c>
      <c r="I15" s="19">
        <v>87100</v>
      </c>
      <c r="J15" s="21">
        <f t="shared" si="1"/>
        <v>2462784.274859</v>
      </c>
      <c r="K15" s="40"/>
    </row>
    <row r="16" spans="1:11" ht="19.5" customHeight="1">
      <c r="A16" s="17" t="s">
        <v>29</v>
      </c>
      <c r="B16" s="21">
        <v>276000</v>
      </c>
      <c r="C16" s="19">
        <v>0</v>
      </c>
      <c r="D16" s="19">
        <v>0</v>
      </c>
      <c r="E16" s="21">
        <f t="shared" si="0"/>
        <v>276000</v>
      </c>
      <c r="F16" s="17" t="s">
        <v>30</v>
      </c>
      <c r="G16" s="30">
        <v>1612754.318668</v>
      </c>
      <c r="H16" s="19">
        <v>0</v>
      </c>
      <c r="I16" s="19">
        <v>8000</v>
      </c>
      <c r="J16" s="21">
        <f t="shared" si="1"/>
        <v>1620754.318668</v>
      </c>
      <c r="K16" s="40"/>
    </row>
    <row r="17" spans="1:11" ht="19.5" customHeight="1">
      <c r="A17" s="17" t="s">
        <v>31</v>
      </c>
      <c r="B17" s="19">
        <v>0</v>
      </c>
      <c r="C17" s="19">
        <v>0</v>
      </c>
      <c r="D17" s="19">
        <v>0</v>
      </c>
      <c r="E17" s="19">
        <v>0</v>
      </c>
      <c r="F17" s="17" t="s">
        <v>32</v>
      </c>
      <c r="G17" s="30">
        <v>1571260.340136</v>
      </c>
      <c r="H17" s="19">
        <v>0</v>
      </c>
      <c r="I17" s="19">
        <v>444520</v>
      </c>
      <c r="J17" s="21">
        <f t="shared" si="1"/>
        <v>2015780.340136</v>
      </c>
      <c r="K17" s="39"/>
    </row>
    <row r="18" spans="1:11" s="3" customFormat="1" ht="19.5" customHeight="1">
      <c r="A18" s="17" t="s">
        <v>33</v>
      </c>
      <c r="B18" s="21">
        <v>40000</v>
      </c>
      <c r="C18" s="21">
        <v>70000</v>
      </c>
      <c r="D18" s="19">
        <v>0</v>
      </c>
      <c r="E18" s="21">
        <f t="shared" si="0"/>
        <v>110000</v>
      </c>
      <c r="F18" s="17" t="s">
        <v>34</v>
      </c>
      <c r="G18" s="30">
        <v>738417.68733</v>
      </c>
      <c r="H18" s="19">
        <v>0</v>
      </c>
      <c r="I18" s="19">
        <v>-3800</v>
      </c>
      <c r="J18" s="21">
        <f t="shared" si="1"/>
        <v>734617.68733</v>
      </c>
      <c r="K18" s="39"/>
    </row>
    <row r="19" spans="1:11" ht="19.5" customHeight="1">
      <c r="A19" s="17" t="s">
        <v>35</v>
      </c>
      <c r="B19" s="19">
        <v>0</v>
      </c>
      <c r="C19" s="19">
        <v>0</v>
      </c>
      <c r="D19" s="19">
        <v>0</v>
      </c>
      <c r="E19" s="19">
        <v>0</v>
      </c>
      <c r="F19" s="17" t="s">
        <v>36</v>
      </c>
      <c r="G19" s="30">
        <v>2088680.15233</v>
      </c>
      <c r="H19" s="19">
        <v>0</v>
      </c>
      <c r="I19" s="19">
        <v>47400</v>
      </c>
      <c r="J19" s="21">
        <f t="shared" si="1"/>
        <v>2136080.15233</v>
      </c>
      <c r="K19" s="39"/>
    </row>
    <row r="20" spans="1:11" ht="19.5" customHeight="1">
      <c r="A20" s="17" t="s">
        <v>37</v>
      </c>
      <c r="B20" s="19">
        <v>0</v>
      </c>
      <c r="C20" s="19">
        <v>0</v>
      </c>
      <c r="D20" s="19">
        <v>0</v>
      </c>
      <c r="E20" s="19">
        <v>0</v>
      </c>
      <c r="F20" s="17" t="s">
        <v>38</v>
      </c>
      <c r="G20" s="30">
        <v>1166493.035208</v>
      </c>
      <c r="H20" s="19">
        <v>0</v>
      </c>
      <c r="I20" s="19">
        <v>0</v>
      </c>
      <c r="J20" s="21">
        <f t="shared" si="1"/>
        <v>1166493.035208</v>
      </c>
      <c r="K20" s="39"/>
    </row>
    <row r="21" spans="1:11" ht="19.5" customHeight="1">
      <c r="A21" s="17" t="s">
        <v>39</v>
      </c>
      <c r="B21" s="21">
        <v>2440101</v>
      </c>
      <c r="C21" s="19">
        <v>0</v>
      </c>
      <c r="D21" s="19">
        <v>1446000</v>
      </c>
      <c r="E21" s="21">
        <f t="shared" si="0"/>
        <v>3886101</v>
      </c>
      <c r="F21" s="17" t="s">
        <v>40</v>
      </c>
      <c r="G21" s="30">
        <v>659948.430173</v>
      </c>
      <c r="H21" s="19">
        <v>0</v>
      </c>
      <c r="I21" s="19">
        <v>0</v>
      </c>
      <c r="J21" s="21">
        <f t="shared" si="1"/>
        <v>659948.430173</v>
      </c>
      <c r="K21" s="40"/>
    </row>
    <row r="22" spans="1:11" ht="19.5" customHeight="1">
      <c r="A22" s="17" t="s">
        <v>41</v>
      </c>
      <c r="B22" s="21">
        <v>180720</v>
      </c>
      <c r="C22" s="19">
        <v>0</v>
      </c>
      <c r="D22" s="19">
        <v>0</v>
      </c>
      <c r="E22" s="21">
        <f t="shared" si="0"/>
        <v>180720</v>
      </c>
      <c r="F22" s="17" t="s">
        <v>42</v>
      </c>
      <c r="G22" s="30">
        <v>57454.461268</v>
      </c>
      <c r="H22" s="19">
        <v>0</v>
      </c>
      <c r="I22" s="19">
        <v>0</v>
      </c>
      <c r="J22" s="21">
        <f t="shared" si="1"/>
        <v>57454.461268</v>
      </c>
      <c r="K22" s="41"/>
    </row>
    <row r="23" spans="1:11" ht="19.5" customHeight="1">
      <c r="A23" s="22"/>
      <c r="B23" s="23"/>
      <c r="C23" s="19"/>
      <c r="D23" s="19"/>
      <c r="E23" s="15">
        <f t="shared" si="0"/>
        <v>0</v>
      </c>
      <c r="F23" s="17" t="s">
        <v>43</v>
      </c>
      <c r="G23" s="30">
        <v>77.7000000000116</v>
      </c>
      <c r="H23" s="19">
        <v>0</v>
      </c>
      <c r="I23" s="19">
        <v>0</v>
      </c>
      <c r="J23" s="21">
        <f t="shared" si="1"/>
        <v>77.7000000000116</v>
      </c>
      <c r="K23" s="42"/>
    </row>
    <row r="24" spans="1:11" ht="19.5" customHeight="1">
      <c r="A24" s="17"/>
      <c r="B24" s="23"/>
      <c r="C24" s="19"/>
      <c r="D24" s="19"/>
      <c r="E24" s="15">
        <f t="shared" si="0"/>
        <v>0</v>
      </c>
      <c r="F24" s="17" t="s">
        <v>44</v>
      </c>
      <c r="G24" s="30">
        <v>200366.039653969</v>
      </c>
      <c r="H24" s="19">
        <v>0</v>
      </c>
      <c r="I24" s="19">
        <v>0</v>
      </c>
      <c r="J24" s="21">
        <f t="shared" si="1"/>
        <v>200366.039653969</v>
      </c>
      <c r="K24" s="42"/>
    </row>
    <row r="25" spans="1:11" ht="19.5" customHeight="1">
      <c r="A25" s="17"/>
      <c r="B25" s="23"/>
      <c r="C25" s="19"/>
      <c r="D25" s="19"/>
      <c r="E25" s="15">
        <f t="shared" si="0"/>
        <v>0</v>
      </c>
      <c r="F25" s="17" t="s">
        <v>45</v>
      </c>
      <c r="G25" s="30">
        <v>666701.754775732</v>
      </c>
      <c r="H25" s="19">
        <v>0</v>
      </c>
      <c r="I25" s="19">
        <v>0</v>
      </c>
      <c r="J25" s="21">
        <f t="shared" si="1"/>
        <v>666701.754775732</v>
      </c>
      <c r="K25" s="42"/>
    </row>
    <row r="26" spans="1:11" ht="19.5" customHeight="1">
      <c r="A26" s="17"/>
      <c r="B26" s="23"/>
      <c r="C26" s="19"/>
      <c r="D26" s="19"/>
      <c r="E26" s="15">
        <f t="shared" si="0"/>
        <v>0</v>
      </c>
      <c r="F26" s="17" t="s">
        <v>46</v>
      </c>
      <c r="G26" s="30">
        <v>115260.89</v>
      </c>
      <c r="H26" s="19">
        <v>0</v>
      </c>
      <c r="I26" s="19">
        <v>0</v>
      </c>
      <c r="J26" s="21">
        <f t="shared" si="1"/>
        <v>115260.89</v>
      </c>
      <c r="K26" s="42"/>
    </row>
    <row r="27" spans="1:11" ht="19.5" customHeight="1">
      <c r="A27" s="17"/>
      <c r="B27" s="23"/>
      <c r="C27" s="23"/>
      <c r="D27" s="23"/>
      <c r="E27" s="15">
        <f t="shared" si="0"/>
        <v>0</v>
      </c>
      <c r="F27" s="17" t="s">
        <v>47</v>
      </c>
      <c r="G27" s="30">
        <v>79786.344254</v>
      </c>
      <c r="H27" s="19">
        <v>0</v>
      </c>
      <c r="I27" s="19">
        <v>0</v>
      </c>
      <c r="J27" s="21">
        <f t="shared" si="1"/>
        <v>79786.344254</v>
      </c>
      <c r="K27" s="42"/>
    </row>
    <row r="28" spans="1:11" ht="19.5" customHeight="1">
      <c r="A28" s="17"/>
      <c r="B28" s="24"/>
      <c r="C28" s="24"/>
      <c r="D28" s="24"/>
      <c r="E28" s="15">
        <f t="shared" si="0"/>
        <v>0</v>
      </c>
      <c r="F28" s="17" t="s">
        <v>48</v>
      </c>
      <c r="G28" s="30">
        <v>600000</v>
      </c>
      <c r="H28" s="19">
        <v>0</v>
      </c>
      <c r="I28" s="19">
        <v>0</v>
      </c>
      <c r="J28" s="21">
        <f t="shared" si="1"/>
        <v>600000</v>
      </c>
      <c r="K28" s="40"/>
    </row>
    <row r="29" spans="1:11" ht="19.5" customHeight="1">
      <c r="A29" s="17"/>
      <c r="B29" s="23"/>
      <c r="C29" s="23"/>
      <c r="D29" s="23"/>
      <c r="E29" s="15">
        <f t="shared" si="0"/>
        <v>0</v>
      </c>
      <c r="F29" s="17" t="s">
        <v>49</v>
      </c>
      <c r="G29" s="30">
        <v>633337.43025</v>
      </c>
      <c r="H29" s="19">
        <v>0</v>
      </c>
      <c r="I29" s="19">
        <v>68530</v>
      </c>
      <c r="J29" s="21">
        <f t="shared" si="1"/>
        <v>701867.43025</v>
      </c>
      <c r="K29" s="42"/>
    </row>
    <row r="30" spans="1:11" ht="19.5" customHeight="1">
      <c r="A30" s="17"/>
      <c r="B30" s="23"/>
      <c r="C30" s="23"/>
      <c r="D30" s="23"/>
      <c r="E30" s="15">
        <f t="shared" si="0"/>
        <v>0</v>
      </c>
      <c r="F30" s="17" t="s">
        <v>50</v>
      </c>
      <c r="G30" s="30">
        <v>25000</v>
      </c>
      <c r="H30" s="19">
        <v>0</v>
      </c>
      <c r="I30" s="19">
        <v>0</v>
      </c>
      <c r="J30" s="21">
        <f t="shared" si="1"/>
        <v>25000</v>
      </c>
      <c r="K30" s="42"/>
    </row>
    <row r="31" spans="1:11" ht="19.5" customHeight="1">
      <c r="A31" s="17"/>
      <c r="B31" s="23"/>
      <c r="C31" s="23"/>
      <c r="D31" s="23"/>
      <c r="E31" s="15">
        <f t="shared" si="0"/>
        <v>0</v>
      </c>
      <c r="F31" s="17" t="s">
        <v>51</v>
      </c>
      <c r="G31" s="30">
        <v>5000</v>
      </c>
      <c r="H31" s="19">
        <v>0</v>
      </c>
      <c r="I31" s="19">
        <v>0</v>
      </c>
      <c r="J31" s="21">
        <f t="shared" si="1"/>
        <v>5000</v>
      </c>
      <c r="K31" s="42"/>
    </row>
    <row r="32" spans="1:11" ht="19.5" customHeight="1">
      <c r="A32" s="20"/>
      <c r="B32" s="15"/>
      <c r="C32" s="21"/>
      <c r="D32" s="21"/>
      <c r="E32" s="15">
        <f aca="true" t="shared" si="2" ref="E32:E37">B32+C32+D32</f>
        <v>0</v>
      </c>
      <c r="F32" s="20" t="s">
        <v>52</v>
      </c>
      <c r="G32" s="15">
        <f>SUM(G33:G36)</f>
        <v>11100000</v>
      </c>
      <c r="H32" s="16">
        <f>SUM(H33:H36)</f>
        <v>70000</v>
      </c>
      <c r="I32" s="16">
        <f>I33</f>
        <v>1600000</v>
      </c>
      <c r="J32" s="15">
        <f>G32+H32+I32</f>
        <v>12770000</v>
      </c>
      <c r="K32" s="37"/>
    </row>
    <row r="33" spans="1:11" ht="19.5" customHeight="1">
      <c r="A33" s="17"/>
      <c r="B33" s="21"/>
      <c r="C33" s="21"/>
      <c r="D33" s="21"/>
      <c r="E33" s="15">
        <f t="shared" si="2"/>
        <v>0</v>
      </c>
      <c r="F33" s="17" t="s">
        <v>53</v>
      </c>
      <c r="G33" s="31">
        <v>6860000</v>
      </c>
      <c r="H33" s="19">
        <v>0</v>
      </c>
      <c r="I33" s="19">
        <v>1600000</v>
      </c>
      <c r="J33" s="21">
        <f>G33+I33</f>
        <v>8460000</v>
      </c>
      <c r="K33" s="37"/>
    </row>
    <row r="34" spans="1:11" ht="19.5" customHeight="1">
      <c r="A34" s="17"/>
      <c r="B34" s="21"/>
      <c r="C34" s="21"/>
      <c r="D34" s="21"/>
      <c r="E34" s="15">
        <f t="shared" si="2"/>
        <v>0</v>
      </c>
      <c r="F34" s="17" t="s">
        <v>54</v>
      </c>
      <c r="G34" s="21">
        <v>1600000</v>
      </c>
      <c r="H34" s="19">
        <v>0</v>
      </c>
      <c r="I34" s="19">
        <v>0</v>
      </c>
      <c r="J34" s="21">
        <f>G34+H34</f>
        <v>1600000</v>
      </c>
      <c r="K34" s="37"/>
    </row>
    <row r="35" spans="1:11" ht="19.5" customHeight="1">
      <c r="A35" s="17"/>
      <c r="B35" s="21"/>
      <c r="C35" s="21"/>
      <c r="D35" s="21"/>
      <c r="E35" s="15">
        <f t="shared" si="2"/>
        <v>0</v>
      </c>
      <c r="F35" s="32" t="s">
        <v>55</v>
      </c>
      <c r="G35" s="21">
        <v>40000</v>
      </c>
      <c r="H35" s="19">
        <v>70000</v>
      </c>
      <c r="I35" s="19">
        <v>0</v>
      </c>
      <c r="J35" s="21">
        <f>G35+H35</f>
        <v>110000</v>
      </c>
      <c r="K35" s="37"/>
    </row>
    <row r="36" spans="1:11" ht="19.5" customHeight="1">
      <c r="A36" s="17"/>
      <c r="B36" s="21"/>
      <c r="C36" s="21"/>
      <c r="D36" s="21"/>
      <c r="E36" s="15">
        <f t="shared" si="2"/>
        <v>0</v>
      </c>
      <c r="F36" s="32" t="s">
        <v>56</v>
      </c>
      <c r="G36" s="21">
        <v>2600000</v>
      </c>
      <c r="H36" s="19">
        <v>0</v>
      </c>
      <c r="I36" s="19">
        <v>0</v>
      </c>
      <c r="J36" s="21">
        <f>G36+H36</f>
        <v>2600000</v>
      </c>
      <c r="K36" s="37"/>
    </row>
    <row r="37" spans="1:11" ht="19.5" customHeight="1">
      <c r="A37" s="14" t="s">
        <v>57</v>
      </c>
      <c r="B37" s="15">
        <f>B6+B10</f>
        <v>35893000</v>
      </c>
      <c r="C37" s="15">
        <f>C6+C10</f>
        <v>70000</v>
      </c>
      <c r="D37" s="15">
        <f>D7+D15+D21</f>
        <v>2544000</v>
      </c>
      <c r="E37" s="15">
        <f t="shared" si="2"/>
        <v>38507000</v>
      </c>
      <c r="F37" s="14" t="s">
        <v>58</v>
      </c>
      <c r="G37" s="15">
        <f>G6+G32</f>
        <v>35893000.25324317</v>
      </c>
      <c r="H37" s="15">
        <f>H6+H32</f>
        <v>70000</v>
      </c>
      <c r="I37" s="15">
        <f>I6+I32</f>
        <v>2544000</v>
      </c>
      <c r="J37" s="15">
        <f>J6+J32</f>
        <v>38507000.25324317</v>
      </c>
      <c r="K37" s="37"/>
    </row>
    <row r="38" ht="15.75">
      <c r="F38" s="6"/>
    </row>
    <row r="39" ht="15.75">
      <c r="F39" s="6"/>
    </row>
    <row r="40" ht="15.75">
      <c r="F40" s="6"/>
    </row>
  </sheetData>
  <sheetProtection/>
  <mergeCells count="3">
    <mergeCell ref="A2:J2"/>
    <mergeCell ref="A4:E4"/>
    <mergeCell ref="F4:J4"/>
  </mergeCells>
  <printOptions horizontalCentered="1"/>
  <pageMargins left="0.0784722222222222" right="0.0784722222222222" top="0.590277777777778" bottom="0.472222222222222" header="0.19652777777777802" footer="0.19652777777777802"/>
  <pageSetup fitToHeight="1" fitToWidth="1" orientation="landscape" paperSize="9" scale="5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喻定果</dc:creator>
  <cp:keywords/>
  <dc:description/>
  <cp:lastModifiedBy>yudingguo</cp:lastModifiedBy>
  <cp:lastPrinted>2021-12-19T12:09:00Z</cp:lastPrinted>
  <dcterms:created xsi:type="dcterms:W3CDTF">2021-10-01T13:07:00Z</dcterms:created>
  <dcterms:modified xsi:type="dcterms:W3CDTF">2022-10-24T15:07:11Z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